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" windowHeight="1495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Аналитика020">'Отчет'!$C$21</definedName>
    <definedName name="Аналитика030">'Отчет'!$C$24</definedName>
    <definedName name="Аналитика040">'Отчет'!$C$27</definedName>
    <definedName name="Аналитика050">'Отчет'!$C$30</definedName>
    <definedName name="Аналитика060">'Отчет'!$C$33</definedName>
    <definedName name="Аналитика070">'Отчет'!$C$42</definedName>
    <definedName name="Аналитика090">'Отчет'!$C$45</definedName>
    <definedName name="Аналитика100">'Отчет'!$C$48</definedName>
    <definedName name="Аналитика110">'Отчет'!$C$51</definedName>
    <definedName name="Аналитика160">'Отчет'!$C$56</definedName>
    <definedName name="Аналитика170">'Отчет'!$C$63</definedName>
    <definedName name="Аналитика190">'Отчет'!$C$66</definedName>
    <definedName name="Аналитика210">'Отчет'!$C$69</definedName>
    <definedName name="Аналитика230">'Отчет'!$C$72</definedName>
    <definedName name="Аналитика240">'Отчет'!$C$75</definedName>
    <definedName name="Аналитика250">'Отчет'!$C$85</definedName>
    <definedName name="Аналитика260">'Отчет'!$C$88</definedName>
    <definedName name="Аналитика270">'Отчет'!$C$92</definedName>
    <definedName name="Аналитика361">'Отчет'!$C$114</definedName>
    <definedName name="Аналитика362">'Отчет'!$C$124</definedName>
    <definedName name="ГлаваБК">'Отчет'!$F$9</definedName>
    <definedName name="ГлБух">'Отчет'!$E$189</definedName>
    <definedName name="Дата">'Отчет'!$F$5</definedName>
    <definedName name="Дата_Год">'Отчет'!$B$5</definedName>
    <definedName name="Дата_Месяц">'Отчет'!$A$5</definedName>
    <definedName name="ИНН">'Отчет'!$F$8</definedName>
    <definedName name="Исполнитель">'Отчет'!$B$199</definedName>
    <definedName name="КодСтроки020">'Отчет'!$B$21</definedName>
    <definedName name="КодСтроки030">'Отчет'!$B$24</definedName>
    <definedName name="КодСтроки040">'Отчет'!$B$27</definedName>
    <definedName name="КодСтроки050">'Отчет'!$B$30</definedName>
    <definedName name="КодСтроки060">'Отчет'!$B$33</definedName>
    <definedName name="КодСтроки070">'Отчет'!$B$42</definedName>
    <definedName name="КодСтроки090">'Отчет'!$B$45</definedName>
    <definedName name="КодСтроки100">'Отчет'!$B$48</definedName>
    <definedName name="КодСтроки110">'Отчет'!$B$51</definedName>
    <definedName name="КодСтроки160">'Отчет'!$B$56</definedName>
    <definedName name="КодСтроки170">'Отчет'!$B$63</definedName>
    <definedName name="КодСтроки190">'Отчет'!$B$66</definedName>
    <definedName name="КодСтроки210">'Отчет'!$B$69</definedName>
    <definedName name="КодСтроки230">'Отчет'!$B$72</definedName>
    <definedName name="КодСтроки240">'Отчет'!$B$75</definedName>
    <definedName name="КодСтроки250">'Отчет'!$B$85</definedName>
    <definedName name="КодСтроки260">'Отчет'!$B$88</definedName>
    <definedName name="КодСтроки270">'Отчет'!$B$92</definedName>
    <definedName name="КодСтроки361">'Отчет'!$B$114</definedName>
    <definedName name="КодСтроки362">'Отчет'!$B$124</definedName>
    <definedName name="Кол4Строка020">'Отчет'!$D$21</definedName>
    <definedName name="Кол4Строка030">'Отчет'!$D$24</definedName>
    <definedName name="Кол4Строка040">'Отчет'!$D$27</definedName>
    <definedName name="Кол4Строка050">'Отчет'!$D$30</definedName>
    <definedName name="Кол4Строка060">'Отчет'!$D$33</definedName>
    <definedName name="Кол4Строка070">'Отчет'!$D$42</definedName>
    <definedName name="Кол4Строка090">'Отчет'!$D$45</definedName>
    <definedName name="Кол4Строка100">'Отчет'!$D$48</definedName>
    <definedName name="Кол4Строка110">'Отчет'!$D$51</definedName>
    <definedName name="Кол4Строка160">'Отчет'!$D$56</definedName>
    <definedName name="Кол4Строка170">'Отчет'!$D$63</definedName>
    <definedName name="Кол4Строка190">'Отчет'!$D$66</definedName>
    <definedName name="Кол4Строка210">'Отчет'!$D$69</definedName>
    <definedName name="Кол4Строка230">'Отчет'!$D$72</definedName>
    <definedName name="Кол4Строка240">'Отчет'!$D$75</definedName>
    <definedName name="Кол4Строка250">'Отчет'!$D$85</definedName>
    <definedName name="Кол4Строка260">'Отчет'!$D$88</definedName>
    <definedName name="Кол4Строка270">'Отчет'!$D$92</definedName>
    <definedName name="Кол4Строка361">'Отчет'!$D$114</definedName>
    <definedName name="Кол4Строка362">'Отчет'!$D$124</definedName>
    <definedName name="Кол5Строка361">'Отчет'!$E$114</definedName>
    <definedName name="Кол5Строка362">'Отчет'!$E$124</definedName>
    <definedName name="Конец1">'Отчет'!$F$34</definedName>
    <definedName name="Конец2">'Отчет'!$F$76</definedName>
    <definedName name="Конец3">'Отчет'!$F$115</definedName>
    <definedName name="Конец4">'Отчет'!$F$151</definedName>
    <definedName name="Конец5">'Отчет'!$F$181</definedName>
    <definedName name="Конец6">'Отчет'!$F$188</definedName>
    <definedName name="КСО">'Отчет'!$F$6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'Отчет'!$A$10</definedName>
    <definedName name="Наименование020">'Отчет'!$A$21</definedName>
    <definedName name="Наименование030">'Отчет'!$A$24</definedName>
    <definedName name="Наименование040">'Отчет'!$A$27</definedName>
    <definedName name="Наименование050">'Отчет'!$A$30</definedName>
    <definedName name="Наименование060">'Отчет'!$A$33</definedName>
    <definedName name="Наименование070">'Отчет'!$A$42</definedName>
    <definedName name="Наименование090">'Отчет'!$A$45</definedName>
    <definedName name="Наименование100">'Отчет'!$A$48</definedName>
    <definedName name="Наименование110">'Отчет'!$A$51</definedName>
    <definedName name="Наименование160">'Отчет'!$A$56</definedName>
    <definedName name="Наименование170">'Отчет'!$A$63</definedName>
    <definedName name="Наименование190">'Отчет'!$A$66</definedName>
    <definedName name="Наименование210">'Отчет'!$A$69</definedName>
    <definedName name="Наименование230">'Отчет'!$A$72</definedName>
    <definedName name="Наименование240">'Отчет'!$A$75</definedName>
    <definedName name="Наименование250">'Отчет'!$A$85</definedName>
    <definedName name="Наименование260">'Отчет'!$A$88</definedName>
    <definedName name="Наименование270">'Отчет'!$A$92</definedName>
    <definedName name="Наименование361">'Отчет'!$A$114</definedName>
    <definedName name="Наименование362">'Отчет'!$A$124</definedName>
    <definedName name="Начало1">'Отчет'!$B$18</definedName>
    <definedName name="Начало2">'Отчет'!$B$40</definedName>
    <definedName name="Начало3">'Отчет'!$B$82</definedName>
    <definedName name="Начало4">'Отчет'!$B$121</definedName>
    <definedName name="Начало5">'Отчет'!$B$157</definedName>
    <definedName name="Начало6">'Отчет'!$B$187</definedName>
    <definedName name="_xlnm.Print_Area" localSheetId="0">'Отчет'!$A$1:$F$202</definedName>
    <definedName name="ОКАТО">'Отчет'!$F$10</definedName>
    <definedName name="ОКПО">'Отчет'!$F$7</definedName>
    <definedName name="ОРГАНИЗАЦИЯ">'Отчет'!$A$9</definedName>
    <definedName name="Руководитель">'Отчет'!$A$189</definedName>
    <definedName name="Столбец4Строка302">'Отчет'!$D$95</definedName>
    <definedName name="Столбец4Строка321">'Отчет'!$D$99</definedName>
    <definedName name="Столбец4Строка322">'Отчет'!$D$100</definedName>
    <definedName name="Столбец4Строка331">'Отчет'!$D$103</definedName>
    <definedName name="Столбец4Строка332">'Отчет'!$D$104</definedName>
    <definedName name="Столбец4Строка351">'Отчет'!$D$107</definedName>
    <definedName name="Столбец4Строка352">'Отчет'!$D$108</definedName>
    <definedName name="Столбец4Строка371">'Отчет'!$D$127</definedName>
    <definedName name="Столбец4Строка372">'Отчет'!$D$128</definedName>
    <definedName name="Столбец4Строка391">'Отчет'!$D$131</definedName>
    <definedName name="Столбец4Строка392">'Отчет'!$D$132</definedName>
    <definedName name="Столбец4Строка400">'Отчет'!$D$133</definedName>
    <definedName name="Столбец4Строка431">'Отчет'!$D$140</definedName>
    <definedName name="Столбец4Строка432">'Отчет'!$D$141</definedName>
    <definedName name="Столбец4Строка441">'Отчет'!$D$145</definedName>
    <definedName name="Столбец4Строка442">'Отчет'!$D$147</definedName>
    <definedName name="Столбец4Строка451">'Отчет'!$D$150</definedName>
    <definedName name="Столбец4Строка452">'Отчет'!$D$151</definedName>
    <definedName name="Столбец4Строка461">'Отчет'!$D$159</definedName>
    <definedName name="Столбец4Строка462">'Отчет'!$D$160</definedName>
    <definedName name="Столбец4Строка471">'Отчет'!$D$163</definedName>
    <definedName name="Столбец4Строка472">'Отчет'!$D$164</definedName>
    <definedName name="Столбец4Строка481">'Отчет'!$D$167</definedName>
    <definedName name="Столбец4Строка482">'Отчет'!$D$168</definedName>
    <definedName name="Столбец4Строка521">'Отчет'!$D$172</definedName>
    <definedName name="Столбец4Строка522">'Отчет'!$D$173</definedName>
    <definedName name="Столбец4Строка531">'Отчет'!$D$176</definedName>
    <definedName name="Столбец4Строка532">'Отчет'!$D$177</definedName>
    <definedName name="Столбец4Строка541">'Отчет'!$D$180</definedName>
    <definedName name="Столбец4Строка542">'Отчет'!$D$181</definedName>
    <definedName name="Столбец4Строка550">'Отчет'!$D$187</definedName>
    <definedName name="Столбец4Строка560">'Отчет'!$D$188</definedName>
    <definedName name="Столбец5Строка321">'Отчет'!$E$99</definedName>
    <definedName name="Столбец5Строка322">'Отчет'!$E$100</definedName>
    <definedName name="Столбец5Строка331">'Отчет'!$E$103</definedName>
    <definedName name="Столбец5Строка332">'Отчет'!$E$104</definedName>
    <definedName name="Столбец5Строка351">'Отчет'!$E$107</definedName>
    <definedName name="Столбец5Строка352">'Отчет'!$E$108</definedName>
    <definedName name="Столбец5Строка371">'Отчет'!$E$127</definedName>
    <definedName name="Столбец5Строка372">'Отчет'!$E$128</definedName>
    <definedName name="Столбец5Строка391">'Отчет'!$E$131</definedName>
    <definedName name="Столбец5Строка392">'Отчет'!$E$132</definedName>
    <definedName name="Столбец5Строка431">'Отчет'!$E$140</definedName>
    <definedName name="Столбец5Строка432">'Отчет'!$E$141</definedName>
    <definedName name="Столбец5Строка441">'Отчет'!$E$145</definedName>
    <definedName name="Столбец5Строка442">'Отчет'!$E$147</definedName>
    <definedName name="Столбец5Строка451">'Отчет'!$E$150</definedName>
    <definedName name="Столбец5Строка452">'Отчет'!$E$151</definedName>
    <definedName name="Столбец5Строка461">'Отчет'!$E$159</definedName>
    <definedName name="Столбец5Строка462">'Отчет'!$E$160</definedName>
    <definedName name="Столбец5Строка471">'Отчет'!$E$163</definedName>
    <definedName name="Столбец5Строка472">'Отчет'!$E$164</definedName>
    <definedName name="Столбец5Строка481">'Отчет'!$E$167</definedName>
    <definedName name="Столбец5Строка482">'Отчет'!$E$168</definedName>
    <definedName name="Столбец5Строка541">'Отчет'!$E$180</definedName>
    <definedName name="Столбец5Строка542">'Отчет'!$E$181</definedName>
    <definedName name="Страница2Начало">'Отчет'!$A$35</definedName>
    <definedName name="Страница3Начало">'Отчет'!$A$77</definedName>
    <definedName name="Страница4Начало">'Отчет'!$A$116</definedName>
    <definedName name="Страница5Начало">'Отчет'!$A$152</definedName>
    <definedName name="Страница6Начало">'Отчет'!$A$182</definedName>
    <definedName name="СтрокаПериодичность">'Отчет'!$A$11</definedName>
    <definedName name="Телефон">'Отчет'!$E$199</definedName>
  </definedNames>
  <calcPr fullCalcOnLoad="1" fullPrecision="0"/>
</workbook>
</file>

<file path=xl/sharedStrings.xml><?xml version="1.0" encoding="utf-8"?>
<sst xmlns="http://schemas.openxmlformats.org/spreadsheetml/2006/main" count="952" uniqueCount="574">
  <si>
    <t>Столбец5Строка352</t>
  </si>
  <si>
    <t>820</t>
  </si>
  <si>
    <t>470</t>
  </si>
  <si>
    <t>Чистое поступление денежных средств и их эквивалентов</t>
  </si>
  <si>
    <t>x</t>
  </si>
  <si>
    <t/>
  </si>
  <si>
    <t>m.nCol4Row541</t>
  </si>
  <si>
    <t>040</t>
  </si>
  <si>
    <t>Кол4Строка100</t>
  </si>
  <si>
    <t>m.nCol5Row541</t>
  </si>
  <si>
    <t>КОСГУ</t>
  </si>
  <si>
    <t>Столбец4Строка522</t>
  </si>
  <si>
    <t xml:space="preserve">   увеличение стоимости прав пользования активом</t>
  </si>
  <si>
    <t xml:space="preserve">      Увеличение стоимости горюче-смазочных материалов</t>
  </si>
  <si>
    <t>300</t>
  </si>
  <si>
    <t>Безвозмездные перечисления текущего характера организациям</t>
  </si>
  <si>
    <t>Столбец5Строка461</t>
  </si>
  <si>
    <t>730</t>
  </si>
  <si>
    <t>343</t>
  </si>
  <si>
    <t xml:space="preserve">   увеличение стоимости ценных бумаг, кроме акций и иных финансовых</t>
  </si>
  <si>
    <t>Кол4Строка240</t>
  </si>
  <si>
    <t xml:space="preserve">   Работы, услуги по содержанию имущества</t>
  </si>
  <si>
    <t>"020"</t>
  </si>
  <si>
    <t xml:space="preserve">   уменьшение стоимости нематериальных активов</t>
  </si>
  <si>
    <t>272</t>
  </si>
  <si>
    <t>Spec11</t>
  </si>
  <si>
    <t xml:space="preserve">по ОКПО </t>
  </si>
  <si>
    <t>Spec19</t>
  </si>
  <si>
    <t>Spec15</t>
  </si>
  <si>
    <t>Обслуживание  государственного (муниципального) долга</t>
  </si>
  <si>
    <t>541</t>
  </si>
  <si>
    <t xml:space="preserve">                                                                     ОТЧЕТ  О ФИНАНСОВЫХ РЕЗУЛЬТАТАХ ДЕЯТЕЛЬНОСТИ</t>
  </si>
  <si>
    <t xml:space="preserve">   уменьшение затрат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</si>
  <si>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</si>
  <si>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</si>
  <si>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</si>
  <si>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</si>
  <si>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420</t>
  </si>
  <si>
    <t xml:space="preserve">   увеличение затрат</t>
  </si>
  <si>
    <t>КОДЫ</t>
  </si>
  <si>
    <t>AllTrim(This.Seek_TableFields("Org", "RN", "Org.OKPO", __p_OrgRN))</t>
  </si>
  <si>
    <t>Операции с финансовыми активами</t>
  </si>
  <si>
    <t>42X</t>
  </si>
  <si>
    <t>010</t>
  </si>
  <si>
    <t>Аналитика361</t>
  </si>
  <si>
    <t>Безвозмездные неденежные поступления в сектор государственного управления</t>
  </si>
  <si>
    <t>Операционный результат до налогообложения (стр.010 - стр.150)</t>
  </si>
  <si>
    <t>Столбец5Строка472</t>
  </si>
  <si>
    <t>350</t>
  </si>
  <si>
    <t>Безвозмездные перечисления бюджетам</t>
  </si>
  <si>
    <t>Столбец4Строка531</t>
  </si>
  <si>
    <t>Столбец5Строка431</t>
  </si>
  <si>
    <t>ОКПО</t>
  </si>
  <si>
    <t>391</t>
  </si>
  <si>
    <t>"230"</t>
  </si>
  <si>
    <t>Кол4Строка210</t>
  </si>
  <si>
    <t>Дата_Месяц</t>
  </si>
  <si>
    <t>Чистое поступление прав пользования активом</t>
  </si>
  <si>
    <t>m.nCol4Row391</t>
  </si>
  <si>
    <t xml:space="preserve">   увеличение задолженности по внешним привлеченным заимствованиям</t>
  </si>
  <si>
    <t>226</t>
  </si>
  <si>
    <t>Столбец4Строка482</t>
  </si>
  <si>
    <t>Столбец4Строка400</t>
  </si>
  <si>
    <t xml:space="preserve">       (подпись)</t>
  </si>
  <si>
    <t>Left(Alltrim(oSystem.SystemCaption), 50)</t>
  </si>
  <si>
    <t>Кол4Строка362</t>
  </si>
  <si>
    <t>КодСтроки050</t>
  </si>
  <si>
    <t>m.nCol5Row391</t>
  </si>
  <si>
    <t xml:space="preserve">   уменьшение прочей дебиторской задолженности</t>
  </si>
  <si>
    <t>Аналитика110</t>
  </si>
  <si>
    <t xml:space="preserve">  ____________________     ____________________     _____________________</t>
  </si>
  <si>
    <t>Footer</t>
  </si>
  <si>
    <t>Форма 0503121 с.4</t>
  </si>
  <si>
    <t>Расходы (стр.160 + стр.170 + стр.190 + стр.210 + стр.230 + стр.240 + стр.250 + стр.260 + стр.270)</t>
  </si>
  <si>
    <t>Аналитика250</t>
  </si>
  <si>
    <t>Прочие доходы</t>
  </si>
  <si>
    <t>Нестерова С.В.</t>
  </si>
  <si>
    <t>452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</si>
  <si>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</si>
  <si>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</si>
  <si>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</si>
  <si>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</si>
  <si>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</si>
  <si>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</si>
  <si>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Столбец5Строка482</t>
  </si>
  <si>
    <t xml:space="preserve">   уменьшение стоимости прав пользования активом</t>
  </si>
  <si>
    <t>322</t>
  </si>
  <si>
    <t>361</t>
  </si>
  <si>
    <t xml:space="preserve">   увеличение стоимости основных средств</t>
  </si>
  <si>
    <t>Кол5Строка362</t>
  </si>
  <si>
    <t>Наименование240</t>
  </si>
  <si>
    <t>Столбец4Строка431</t>
  </si>
  <si>
    <t>660</t>
  </si>
  <si>
    <t xml:space="preserve">   уменьшение стоимости непроизведенных активов</t>
  </si>
  <si>
    <t>291</t>
  </si>
  <si>
    <t>213</t>
  </si>
  <si>
    <t>Столбец4Строка472</t>
  </si>
  <si>
    <t>m.nCol4Row322</t>
  </si>
  <si>
    <t>250</t>
  </si>
  <si>
    <t>МФПРД</t>
  </si>
  <si>
    <t>m.nCol5Row322</t>
  </si>
  <si>
    <t>Налог на прибыль</t>
  </si>
  <si>
    <t>110</t>
  </si>
  <si>
    <t>m.nCol4Row452</t>
  </si>
  <si>
    <t>Столбец4Строка302</t>
  </si>
  <si>
    <t>520</t>
  </si>
  <si>
    <t>Операции с финансовыми активами и обязательствами</t>
  </si>
  <si>
    <t>НаимБюджета</t>
  </si>
  <si>
    <t xml:space="preserve">   увеличение задолженности по внутренним привлеченным заимствованиям</t>
  </si>
  <si>
    <t>КодСтроки362</t>
  </si>
  <si>
    <t>Кол4Строка050</t>
  </si>
  <si>
    <t>m.nCol5Row452</t>
  </si>
  <si>
    <t xml:space="preserve">   Расходование материальных запасов</t>
  </si>
  <si>
    <t xml:space="preserve">                             Наименование показателя</t>
  </si>
  <si>
    <t>480</t>
  </si>
  <si>
    <t>ГРБС</t>
  </si>
  <si>
    <t>441</t>
  </si>
  <si>
    <t>Телефон</t>
  </si>
  <si>
    <t>КодСтроки240</t>
  </si>
  <si>
    <t xml:space="preserve">   увеличение прочей кредиторской задолженности</t>
  </si>
  <si>
    <t>"030"</t>
  </si>
  <si>
    <t>Столбец4Строка550</t>
  </si>
  <si>
    <t>372</t>
  </si>
  <si>
    <t>DToC2000(__p_Date)</t>
  </si>
  <si>
    <t>331</t>
  </si>
  <si>
    <t>Налоговые доходы</t>
  </si>
  <si>
    <t>Аналитика040</t>
  </si>
  <si>
    <t>Наименование210</t>
  </si>
  <si>
    <t>КодСтроки100</t>
  </si>
  <si>
    <t>Столбец4Строка461</t>
  </si>
  <si>
    <t>m.nCol4Row331</t>
  </si>
  <si>
    <t>AllTrim(This.Seek_TableFields("OrgBase", "RN", "OrgBase.OKATO", __p_OrgRN))</t>
  </si>
  <si>
    <t>630</t>
  </si>
  <si>
    <t>m.nCol4Row372</t>
  </si>
  <si>
    <t>200</t>
  </si>
  <si>
    <t>Наименование362</t>
  </si>
  <si>
    <t>Spec28</t>
  </si>
  <si>
    <t>Spec24</t>
  </si>
  <si>
    <t>m.nCol5Row331</t>
  </si>
  <si>
    <t>m.nCol5Row372</t>
  </si>
  <si>
    <t xml:space="preserve">   увеличение стоимости акций и иных финансовых инструментов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</si>
  <si>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</si>
  <si>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</si>
  <si>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</si>
  <si>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</si>
  <si>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</si>
  <si>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</si>
  <si>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</si>
  <si>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</si>
  <si>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Страница3Начало</t>
  </si>
  <si>
    <t>Столбец5Строка351</t>
  </si>
  <si>
    <t>43X</t>
  </si>
  <si>
    <t>m.nCol4Row542</t>
  </si>
  <si>
    <t>Чистое увеличение задолженности по внешним привлеченным заимствованиям</t>
  </si>
  <si>
    <t>430</t>
  </si>
  <si>
    <t>[&lt;set page="Отчет"  tblDelim="|" areaEmptyCell="--" tblEmptyCell="0" tblMissEmptyStr="] + Iif(m.nEmptyRows = 1, [], [1,]) + [2"/&gt;]</t>
  </si>
  <si>
    <t>Страница2Начало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</si>
  <si>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</si>
  <si>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</si>
  <si>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</si>
  <si>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>Столбец4Строка521</t>
  </si>
  <si>
    <t>Столбец5Строка462</t>
  </si>
  <si>
    <t>340</t>
  </si>
  <si>
    <t>(расшифровка подписи)</t>
  </si>
  <si>
    <t>Чистое поступление основных средств</t>
  </si>
  <si>
    <t xml:space="preserve">      Уменьшение стоимости горюче-смазочных материалов</t>
  </si>
  <si>
    <t>Страница5Начало</t>
  </si>
  <si>
    <t>271</t>
  </si>
  <si>
    <t>Аналитика100</t>
  </si>
  <si>
    <t>Spec12</t>
  </si>
  <si>
    <t>Страница4Начало</t>
  </si>
  <si>
    <t>Spec16</t>
  </si>
  <si>
    <t>КодСтроки040</t>
  </si>
  <si>
    <t>crs121.Sum4</t>
  </si>
  <si>
    <t xml:space="preserve">   увеличение прочей дебиторской задолженности</t>
  </si>
  <si>
    <t>Страница6Начало</t>
  </si>
  <si>
    <t>542</t>
  </si>
  <si>
    <t>Безвозмездные денежные поступления текущего характера</t>
  </si>
  <si>
    <t>МФИСТ</t>
  </si>
  <si>
    <t>__p_OrgRN = Iif(m.cOrg # "|" And Len(m.cOrg) == 4, m.cOrg, oSystem.OwnerOrgRn)</t>
  </si>
  <si>
    <t>Аналитика240</t>
  </si>
  <si>
    <t xml:space="preserve">   уменьшение прочей кредиторской задолженности</t>
  </si>
  <si>
    <t>050</t>
  </si>
  <si>
    <t>830</t>
  </si>
  <si>
    <t>460</t>
  </si>
  <si>
    <t>Аналитика362</t>
  </si>
  <si>
    <t xml:space="preserve">   Расходы на амортизацию основных средств и нематериальных активов</t>
  </si>
  <si>
    <t>Кол4Строка110</t>
  </si>
  <si>
    <t>Столбец5Строка471</t>
  </si>
  <si>
    <t>720</t>
  </si>
  <si>
    <t>Столбец4Строка532</t>
  </si>
  <si>
    <t>Столбец5Строка432</t>
  </si>
  <si>
    <t>392</t>
  </si>
  <si>
    <t xml:space="preserve">   увеличение стоимости непроизведенных активов</t>
  </si>
  <si>
    <t>310</t>
  </si>
  <si>
    <t>Кол4Строка250</t>
  </si>
  <si>
    <t>Чистое поступление нематериальных активов</t>
  </si>
  <si>
    <t>This.Tag = "textout"</t>
  </si>
  <si>
    <t>m.nCol4Row392</t>
  </si>
  <si>
    <t>Чистое увеличение прочей дебиторской задолженности</t>
  </si>
  <si>
    <t xml:space="preserve">   увеличение стоимости нематериальных активов</t>
  </si>
  <si>
    <t>225</t>
  </si>
  <si>
    <t>Столбец4Строка481</t>
  </si>
  <si>
    <t>"Наименование бюджета (публично-правового образования):    " + AllTrim(This.Seek_Tablefields("MUBUDG","RN","MUBUDG.NAME", PadR(m.cNameBudzh, 4)))</t>
  </si>
  <si>
    <t>266</t>
  </si>
  <si>
    <t>221</t>
  </si>
  <si>
    <t>Кол4Строка361</t>
  </si>
  <si>
    <t>m.nCol5Row392</t>
  </si>
  <si>
    <t xml:space="preserve">   уменьшение задолженности по предоставленным заимствованиям</t>
  </si>
  <si>
    <t>Str(Year(__p_Date), 4) + " года"</t>
  </si>
  <si>
    <t>__p_Date = Iif(Empty(m.dReoDate), DATE(m.dSelDate + 1, 1, 1), m.dReoDate)</t>
  </si>
  <si>
    <t>Форма 0503121 с.3</t>
  </si>
  <si>
    <t>"110"</t>
  </si>
  <si>
    <t>МФДатаПо</t>
  </si>
  <si>
    <t>Наименование040</t>
  </si>
  <si>
    <t>Прочие расходы</t>
  </si>
  <si>
    <t>Исполнитель</t>
  </si>
  <si>
    <t>Аналитика210</t>
  </si>
  <si>
    <t>txt_setPage</t>
  </si>
  <si>
    <t>"100"</t>
  </si>
  <si>
    <t>451</t>
  </si>
  <si>
    <t xml:space="preserve">   Штрафы за нарушение законодательства о закупках и нарушение условий контрактов (договоров)</t>
  </si>
  <si>
    <t>m.nCol4Row560</t>
  </si>
  <si>
    <t xml:space="preserve">   инструментов</t>
  </si>
  <si>
    <t xml:space="preserve">   Услуги связи</t>
  </si>
  <si>
    <t>Доходы (стр.020 +стр.030 + стр.040 + стр.050 + стр.060 + стр.070 + стр.090 + стр.100 + стр.110)</t>
  </si>
  <si>
    <t xml:space="preserve">Форма по ОКУД </t>
  </si>
  <si>
    <t>КодСтроки250</t>
  </si>
  <si>
    <t>Столбец5Строка481</t>
  </si>
  <si>
    <t>321</t>
  </si>
  <si>
    <t>362</t>
  </si>
  <si>
    <t>КодСтроки110</t>
  </si>
  <si>
    <t>Доходы от собственности</t>
  </si>
  <si>
    <t>Кол5Строка361</t>
  </si>
  <si>
    <t>Аналитика050</t>
  </si>
  <si>
    <t>Столбец4Строка432</t>
  </si>
  <si>
    <t>Исполнитель  __________________________     ___________________________</t>
  </si>
  <si>
    <t>210</t>
  </si>
  <si>
    <t>This.Book.PrecisionAsDisplayed = .T.</t>
  </si>
  <si>
    <t>Столбец4Строка471</t>
  </si>
  <si>
    <t>m.nCol4Row321</t>
  </si>
  <si>
    <t>620</t>
  </si>
  <si>
    <t>"362"</t>
  </si>
  <si>
    <t>"Периодичность: " + Iif(Empty(m.dReoDate), "годовая", "реорганизация")</t>
  </si>
  <si>
    <t>Spec34</t>
  </si>
  <si>
    <t>m.nCol5Row321</t>
  </si>
  <si>
    <t>Безвозмездные перечисления капитального характера организациям</t>
  </si>
  <si>
    <t>560</t>
  </si>
  <si>
    <t>m.nCol4Row451</t>
  </si>
  <si>
    <t>Чистое изменение затрат на изготовление готовой продукции, выполнение работ, услуг</t>
  </si>
  <si>
    <t>150</t>
  </si>
  <si>
    <t>"210"</t>
  </si>
  <si>
    <t>txt_fileName</t>
  </si>
  <si>
    <t>m.cIST</t>
  </si>
  <si>
    <t>КодСтроки361</t>
  </si>
  <si>
    <t>m.nCol5Row451</t>
  </si>
  <si>
    <t>446</t>
  </si>
  <si>
    <t>Оплата труда и начисления на выплаты по оплате труда</t>
  </si>
  <si>
    <t>442</t>
  </si>
  <si>
    <t>ИНН</t>
  </si>
  <si>
    <t xml:space="preserve">по ОКЕИ </t>
  </si>
  <si>
    <t>Наименование110</t>
  </si>
  <si>
    <t xml:space="preserve">по ОКТМО </t>
  </si>
  <si>
    <t>Руководитель ____________________             Курьянов М.В.</t>
  </si>
  <si>
    <t>371</t>
  </si>
  <si>
    <t>332</t>
  </si>
  <si>
    <t>This.Book.AddRowPageBreak(This.Book.Row)</t>
  </si>
  <si>
    <t>Наименование250</t>
  </si>
  <si>
    <t>m.glBK</t>
  </si>
  <si>
    <t xml:space="preserve">   увеличение задолженности по предоставленным заимствованиям</t>
  </si>
  <si>
    <t>"Руководитель ____________________             " +This.__GetOrgBoss(__p_OrgRN, 2)</t>
  </si>
  <si>
    <t xml:space="preserve">   поступление денежных средств и их эквивалентов</t>
  </si>
  <si>
    <t>Столбец4Строка462</t>
  </si>
  <si>
    <t>m.nCol4Row332</t>
  </si>
  <si>
    <t xml:space="preserve">   уменьшение задолженности по внутренним привлеченным заимствованиям</t>
  </si>
  <si>
    <t>240</t>
  </si>
  <si>
    <t>m.nCol4Row371</t>
  </si>
  <si>
    <t>Header</t>
  </si>
  <si>
    <t>Наименование361</t>
  </si>
  <si>
    <t>Spec27</t>
  </si>
  <si>
    <t>m.nCol5Row332</t>
  </si>
  <si>
    <t>Spec23</t>
  </si>
  <si>
    <t>m.nCol5Row371</t>
  </si>
  <si>
    <t>m.nCol4Row442</t>
  </si>
  <si>
    <t>530</t>
  </si>
  <si>
    <t>Столбец4Строка351</t>
  </si>
  <si>
    <t>Доходы будущих периодов</t>
  </si>
  <si>
    <t>100</t>
  </si>
  <si>
    <t>Кол4Строка040</t>
  </si>
  <si>
    <t>m.nCol5Row442</t>
  </si>
  <si>
    <t xml:space="preserve">      Уменьшение стоимости прочих оборотных ценностей (материалов)</t>
  </si>
  <si>
    <t>Столбец5Строка391</t>
  </si>
  <si>
    <t>431</t>
  </si>
  <si>
    <t xml:space="preserve">   Начисления на выплаты по оплате труда</t>
  </si>
  <si>
    <t>6</t>
  </si>
  <si>
    <t>"040"</t>
  </si>
  <si>
    <t>ГлаваБК</t>
  </si>
  <si>
    <t>472</t>
  </si>
  <si>
    <t>Чистое предоставление заимствований</t>
  </si>
  <si>
    <t>КодСтроки230</t>
  </si>
  <si>
    <t>Централизованная бухгалтерия</t>
  </si>
  <si>
    <t>302</t>
  </si>
  <si>
    <t xml:space="preserve">   Социальные пособия и компенсации персоналу в денежной форме</t>
  </si>
  <si>
    <t>Наименование260</t>
  </si>
  <si>
    <t>КодСтроки170</t>
  </si>
  <si>
    <t>Доходы от оказания платных услуг (работ), компенсаций затрат</t>
  </si>
  <si>
    <t>Аналитика030</t>
  </si>
  <si>
    <t>"      " + AllTrim(This.Seek_TableFields("fEconCl", "Code", "fEconCl.Name", PadR(crs121.KOSGU, 8)))</t>
  </si>
  <si>
    <t>Столбец4Строка452</t>
  </si>
  <si>
    <t>m.nCol4Row302</t>
  </si>
  <si>
    <t>270</t>
  </si>
  <si>
    <t>Доходы от операций с активами</t>
  </si>
  <si>
    <t>640</t>
  </si>
  <si>
    <t>crs121.Sum5</t>
  </si>
  <si>
    <t>Spec17</t>
  </si>
  <si>
    <t>Spec13</t>
  </si>
  <si>
    <t>__p_INN = AllTrim(This.Seek_TableFields("OrgBase", "RN", "OrgBase.INN", __p_OrgRN))</t>
  </si>
  <si>
    <t>КСО</t>
  </si>
  <si>
    <t>m.nCol4Row472</t>
  </si>
  <si>
    <t>Столбец4Строка322</t>
  </si>
  <si>
    <t>m.nCol4Row431</t>
  </si>
  <si>
    <t>130</t>
  </si>
  <si>
    <t>Кол4Строка070</t>
  </si>
  <si>
    <t>m.nCol5Row472</t>
  </si>
  <si>
    <t>m.cIspName</t>
  </si>
  <si>
    <t>m.nCol5Row431</t>
  </si>
  <si>
    <t>461</t>
  </si>
  <si>
    <t>Чистое поступление непроизведенных активов</t>
  </si>
  <si>
    <t>090</t>
  </si>
  <si>
    <t>m.nCol4Row550</t>
  </si>
  <si>
    <t>This.Book.Sheet = 1</t>
  </si>
  <si>
    <t>КодСтроки260</t>
  </si>
  <si>
    <t>Наименование170</t>
  </si>
  <si>
    <t>Операции с нефинансовыми активами  (стр.320 + стр.330 + стр.350 + стр.360 + стр.370 + стр. 380 + стр.390 + стр.400))</t>
  </si>
  <si>
    <t>352</t>
  </si>
  <si>
    <t>Наименование230</t>
  </si>
  <si>
    <t>Штрафы, пени, неустойки, возмещения ущерба</t>
  </si>
  <si>
    <t>Аналитика060</t>
  </si>
  <si>
    <t>Бюджетная деятельность</t>
  </si>
  <si>
    <t>m.nCol4Row352</t>
  </si>
  <si>
    <t>220</t>
  </si>
  <si>
    <t>Столбец5Строка541</t>
  </si>
  <si>
    <t>Столбец4Строка441</t>
  </si>
  <si>
    <t>ОКАТО</t>
  </si>
  <si>
    <t xml:space="preserve">   уменьшение стоимости иных финансовых активов</t>
  </si>
  <si>
    <t>610</t>
  </si>
  <si>
    <t>МФППО</t>
  </si>
  <si>
    <t>"361"</t>
  </si>
  <si>
    <t>Аналитика190</t>
  </si>
  <si>
    <t>m.nCol5Row352</t>
  </si>
  <si>
    <t xml:space="preserve">   Налоги, пошлины и сборы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</si>
  <si>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</si>
  <si>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</si>
  <si>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</si>
  <si>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</si>
  <si>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</si>
  <si>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</si>
  <si>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160</t>
  </si>
  <si>
    <t>Форма 0503121 с.2</t>
  </si>
  <si>
    <t>Наименование показателя</t>
  </si>
  <si>
    <t>Кол4Строка020</t>
  </si>
  <si>
    <t>Чистое увеличение задолженности по внутренним привлеченным заимствованиям</t>
  </si>
  <si>
    <t>"250"</t>
  </si>
  <si>
    <t>crs121.KOSGU</t>
  </si>
  <si>
    <t>m.nCol5Row461</t>
  </si>
  <si>
    <t>Столбец5Строка331</t>
  </si>
  <si>
    <t>Дата_Год</t>
  </si>
  <si>
    <t>уменьшение стоимости акций и иных финансовых инструментов</t>
  </si>
  <si>
    <t>060</t>
  </si>
  <si>
    <t>m.nCol4Row522</t>
  </si>
  <si>
    <t>Столбец5Строка372</t>
  </si>
  <si>
    <t>450</t>
  </si>
  <si>
    <t>(в ред. Приказа Минфина России от 16.05.2019 № 72н)</t>
  </si>
  <si>
    <t>"240"</t>
  </si>
  <si>
    <t>Столбец4Строка541</t>
  </si>
  <si>
    <t>Столбец5Строка441</t>
  </si>
  <si>
    <t>710</t>
  </si>
  <si>
    <t>320</t>
  </si>
  <si>
    <t>Кол4Строка260</t>
  </si>
  <si>
    <t>Аналитика090</t>
  </si>
  <si>
    <t>293</t>
  </si>
  <si>
    <t>Расходы по операциям с активами</t>
  </si>
  <si>
    <t>211</t>
  </si>
  <si>
    <t>Аналитика160</t>
  </si>
  <si>
    <t>КодСтроки020</t>
  </si>
  <si>
    <t xml:space="preserve">   уменьшение задолженности по внешним привлеченным заимствованиям</t>
  </si>
  <si>
    <t>Средства</t>
  </si>
  <si>
    <t>"090"</t>
  </si>
  <si>
    <t>"на " + PadL(Day(__p_Date), 2, "0") + " " + CMonthR(__p_Date, 2)</t>
  </si>
  <si>
    <t>(телефон, e-mail)</t>
  </si>
  <si>
    <t>522</t>
  </si>
  <si>
    <t xml:space="preserve">      Увеличение стоимости прочих оборотных запасов (материалов)</t>
  </si>
  <si>
    <t>__p_pos = AT("/", __p_INN)</t>
  </si>
  <si>
    <t xml:space="preserve">Чистое поступление ценных бумаг, кроме акций </t>
  </si>
  <si>
    <t>190</t>
  </si>
  <si>
    <t>Наименование070</t>
  </si>
  <si>
    <t>во временном</t>
  </si>
  <si>
    <t>m.nCol4Row531</t>
  </si>
  <si>
    <t>443</t>
  </si>
  <si>
    <t>030</t>
  </si>
  <si>
    <t>Столбец5Строка322</t>
  </si>
  <si>
    <t>482</t>
  </si>
  <si>
    <t>400</t>
  </si>
  <si>
    <t>This.__GetOrgBoss(__p_OrgRN, 2)</t>
  </si>
  <si>
    <t>по</t>
  </si>
  <si>
    <t>Кол4Строка170</t>
  </si>
  <si>
    <t xml:space="preserve">   уменьшение стоимости ценных бумаг, кроме акций и иных финансовых</t>
  </si>
  <si>
    <t>Столбец5Строка452</t>
  </si>
  <si>
    <t>Расходы будущих периодов</t>
  </si>
  <si>
    <t>370</t>
  </si>
  <si>
    <t>Кол4Строка230</t>
  </si>
  <si>
    <t>Оплата работ, услуг</t>
  </si>
  <si>
    <t>Дата</t>
  </si>
  <si>
    <t>МФГлБух</t>
  </si>
  <si>
    <t>280</t>
  </si>
  <si>
    <t>Spec22</t>
  </si>
  <si>
    <t>AllTrim(m.cKSO)</t>
  </si>
  <si>
    <t>Spec26</t>
  </si>
  <si>
    <t>КодСтроки070</t>
  </si>
  <si>
    <t>ОРГАНИЗАЦИЯ</t>
  </si>
  <si>
    <t>(уполномоченное лицо)</t>
  </si>
  <si>
    <t>Операции с обязательствами (стр.520 + стр.530 + стр.540 + стр.550 + стр.560)</t>
  </si>
  <si>
    <t>"190"</t>
  </si>
  <si>
    <t>"050"</t>
  </si>
  <si>
    <t>m.nCol4Row482</t>
  </si>
  <si>
    <t>m.nCol4Row400</t>
  </si>
  <si>
    <t xml:space="preserve">Глава по БК </t>
  </si>
  <si>
    <t>Столбец4Строка391</t>
  </si>
  <si>
    <t>531</t>
  </si>
  <si>
    <t xml:space="preserve">   Страхование</t>
  </si>
  <si>
    <t>Наименование020</t>
  </si>
  <si>
    <t>m.nCol5Row482</t>
  </si>
  <si>
    <t>стро-</t>
  </si>
  <si>
    <t>Аналитика270</t>
  </si>
  <si>
    <t>Столбец5Строка392</t>
  </si>
  <si>
    <t>432</t>
  </si>
  <si>
    <t>5</t>
  </si>
  <si>
    <t>471</t>
  </si>
  <si>
    <t>m.cFileName</t>
  </si>
  <si>
    <t>КодСтроки270</t>
  </si>
  <si>
    <t>Наименование160</t>
  </si>
  <si>
    <t>Чистое поступление материальных запасов</t>
  </si>
  <si>
    <t xml:space="preserve">Наименование бюджета (публично-правового образования):    </t>
  </si>
  <si>
    <t>Столбец4Строка560</t>
  </si>
  <si>
    <t>"070"</t>
  </si>
  <si>
    <t>346</t>
  </si>
  <si>
    <t>301</t>
  </si>
  <si>
    <t>Аналитика070</t>
  </si>
  <si>
    <t>Социальное обеспечение</t>
  </si>
  <si>
    <t>Столбец4Строка451</t>
  </si>
  <si>
    <t>230</t>
  </si>
  <si>
    <t>2021 года</t>
  </si>
  <si>
    <t>Spec18</t>
  </si>
  <si>
    <t>Spec14</t>
  </si>
  <si>
    <t>МФИсполнитель</t>
  </si>
  <si>
    <t xml:space="preserve">   в том числе:</t>
  </si>
  <si>
    <t>m.cIspTel</t>
  </si>
  <si>
    <t>m.nCol4Row471</t>
  </si>
  <si>
    <t>Столбец4Строка321</t>
  </si>
  <si>
    <t>170</t>
  </si>
  <si>
    <t>m.nCol4Row432</t>
  </si>
  <si>
    <t>540</t>
  </si>
  <si>
    <t xml:space="preserve">   уменьшение стоимости основных средств</t>
  </si>
  <si>
    <t>This.__GetOrgAcc(__p_OrgRN, 2)</t>
  </si>
  <si>
    <t>m.nCol5Row471</t>
  </si>
  <si>
    <t>"финансирования дефицита бюджета:     " + This.__getOrgName(__p_OrgRN)</t>
  </si>
  <si>
    <t>Наименование090</t>
  </si>
  <si>
    <t>Кол4Строка030</t>
  </si>
  <si>
    <t>m.nCol5Row432</t>
  </si>
  <si>
    <t>462</t>
  </si>
  <si>
    <t>(стр.420 - стр.510)</t>
  </si>
  <si>
    <t>Безвозмездные денежные поступления капитального характера</t>
  </si>
  <si>
    <t>Iif(Empty(m.dReoDate), "&lt;!--&gt;", "РОД=" + m.glBK)</t>
  </si>
  <si>
    <t>Кол4Строка190</t>
  </si>
  <si>
    <t>Руководитель</t>
  </si>
  <si>
    <t>Итого</t>
  </si>
  <si>
    <t>Резервы предстоящих расходов</t>
  </si>
  <si>
    <t>390</t>
  </si>
  <si>
    <t xml:space="preserve">Главный распорядитель, распорядитель, получатель бюджетных средств, </t>
  </si>
  <si>
    <t>"170"</t>
  </si>
  <si>
    <t>351</t>
  </si>
  <si>
    <t>Аналитика020</t>
  </si>
  <si>
    <t>Наименование270</t>
  </si>
  <si>
    <t>КодСтроки160</t>
  </si>
  <si>
    <t xml:space="preserve">   Прочие работы, услуги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</si>
  <si>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</si>
  <si>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</si>
  <si>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</si>
  <si>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</si>
  <si>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</si>
  <si>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</si>
  <si>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260</t>
  </si>
  <si>
    <t>227</t>
  </si>
  <si>
    <t xml:space="preserve">   Коммунальные услуги</t>
  </si>
  <si>
    <t>Spec44</t>
  </si>
  <si>
    <t>КодСтроки090</t>
  </si>
  <si>
    <t>m.nCol5Row351</t>
  </si>
  <si>
    <t>"260"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</si>
  <si>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</si>
  <si>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</si>
  <si>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</si>
  <si>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</si>
  <si>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</si>
  <si>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</si>
  <si>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510</t>
  </si>
  <si>
    <t>Чистый операционный результат (стр.301 - стр.302),  (стр.310 + стр.410)</t>
  </si>
  <si>
    <t>Кол4Строка060</t>
  </si>
  <si>
    <t>m.nCol5Row462</t>
  </si>
  <si>
    <t>Столбец5Строка332</t>
  </si>
  <si>
    <t>410</t>
  </si>
  <si>
    <t>m.nCol4Row521</t>
  </si>
  <si>
    <t>Столбец5Строка371</t>
  </si>
  <si>
    <t>41X</t>
  </si>
  <si>
    <t>020</t>
  </si>
  <si>
    <t>Кол4Строка160</t>
  </si>
  <si>
    <t>AllTrim(Iif(__p_pos = 0, __p_INN, Left(__p_INN, __p_pos - 1)))</t>
  </si>
  <si>
    <t xml:space="preserve">   Заработная плата</t>
  </si>
  <si>
    <t>финансирования дефицита бюджета:     Муниципальное учреждение "ИМПУЛЬС"</t>
  </si>
  <si>
    <t xml:space="preserve">главный администратор, администратор источников </t>
  </si>
  <si>
    <t>Столбец4Строка542</t>
  </si>
  <si>
    <t>Столбец5Строка442</t>
  </si>
  <si>
    <t xml:space="preserve">   увеличение стоимости иных финансовых активов</t>
  </si>
  <si>
    <t>360</t>
  </si>
  <si>
    <t xml:space="preserve">ИНН </t>
  </si>
  <si>
    <t>(наименование, ОГРН, ИНН, КПП, местонахождение)</t>
  </si>
  <si>
    <t>Единица измерения: руб.</t>
  </si>
  <si>
    <t>0503121</t>
  </si>
  <si>
    <t>"270"</t>
  </si>
  <si>
    <t>КодСтроки190</t>
  </si>
  <si>
    <t>"160"</t>
  </si>
  <si>
    <t>(стр.430 + стр.440 + стр.450 +стр.460 + стр.470 + стр.480)</t>
  </si>
  <si>
    <t>290</t>
  </si>
  <si>
    <t>распоряжении</t>
  </si>
  <si>
    <t>КодСтроки060</t>
  </si>
  <si>
    <t>" _________"  _____________________________ 20 ____ г.</t>
  </si>
  <si>
    <t xml:space="preserve">   выбытие денежных средств и их эквивалентов</t>
  </si>
  <si>
    <t xml:space="preserve">      в том числе:</t>
  </si>
  <si>
    <t>на 01 Января</t>
  </si>
  <si>
    <t>521</t>
  </si>
  <si>
    <t xml:space="preserve">главный администратор, администратор доходов бюджета, </t>
  </si>
  <si>
    <t>Аналитика260</t>
  </si>
  <si>
    <t>Кол4Строка090</t>
  </si>
  <si>
    <t>Наименование030</t>
  </si>
  <si>
    <t>Главный бухгалтер    _________________</t>
  </si>
  <si>
    <t>m.nCol4Row532</t>
  </si>
  <si>
    <t>810</t>
  </si>
  <si>
    <t>440</t>
  </si>
  <si>
    <t>Столбец5Строка321</t>
  </si>
  <si>
    <t>481</t>
  </si>
  <si>
    <t>070</t>
  </si>
  <si>
    <t>Наименование190</t>
  </si>
  <si>
    <t>AllTrim(m.cIspTel)</t>
  </si>
  <si>
    <t>330</t>
  </si>
  <si>
    <t>Столбец5Строка451</t>
  </si>
  <si>
    <t xml:space="preserve">Дата </t>
  </si>
  <si>
    <t>Кол4Строка270</t>
  </si>
  <si>
    <t>"060"</t>
  </si>
  <si>
    <t>"   " + AllTrim(This.Seek_TableFields("fEconCl", "Code", "fEconCl.Name", PadR(crs121.KOSGU, 8)))</t>
  </si>
  <si>
    <t>01.01.2021</t>
  </si>
  <si>
    <t>:б_x0018__x0001_R^ћфИ_x001F_ўЪ_x0008_€К±</t>
  </si>
  <si>
    <t>Spec21</t>
  </si>
  <si>
    <t>КодСтроки030</t>
  </si>
  <si>
    <t>Spec29</t>
  </si>
  <si>
    <t>Spec25</t>
  </si>
  <si>
    <t>Аналитика170</t>
  </si>
  <si>
    <t>Iif(Empty(m.dReoDate), "5", "6")</t>
  </si>
  <si>
    <t>m.nCol4Row481</t>
  </si>
  <si>
    <t>180</t>
  </si>
  <si>
    <t>Периодичность: годовая</t>
  </si>
  <si>
    <t>Столбец4Строка392</t>
  </si>
  <si>
    <t>532</t>
  </si>
  <si>
    <t>Аналитика230</t>
  </si>
  <si>
    <t>m.nCol5Row481</t>
  </si>
  <si>
    <t>Наименование060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</si>
</sst>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.00;\ \-\ #,##0.00;\ \-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name val="Courier New"/>
      <family val="0"/>
    </font>
    <font>
      <sz val="10"/>
      <color indexed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6" fontId="7" fillId="0" borderId="23" xfId="0" applyNumberFormat="1" applyFont="1" applyBorder="1" applyAlignment="1">
      <alignment horizontal="center"/>
    </xf>
    <xf numFmtId="186" fontId="6" fillId="0" borderId="5" xfId="0" applyNumberFormat="1" applyFont="1" applyBorder="1" applyAlignment="1">
      <alignment horizontal="center"/>
    </xf>
    <xf numFmtId="186" fontId="6" fillId="0" borderId="9" xfId="0" applyNumberFormat="1" applyFont="1" applyBorder="1" applyAlignment="1">
      <alignment horizontal="center"/>
    </xf>
    <xf numFmtId="186" fontId="6" fillId="0" borderId="1" xfId="0" applyNumberFormat="1" applyFont="1" applyBorder="1" applyAlignment="1">
      <alignment horizontal="center"/>
    </xf>
    <xf numFmtId="186" fontId="6" fillId="0" borderId="4" xfId="0" applyNumberFormat="1" applyFont="1" applyBorder="1" applyAlignment="1">
      <alignment horizontal="center"/>
    </xf>
    <xf numFmtId="186" fontId="6" fillId="0" borderId="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 horizontal="center"/>
    </xf>
    <xf numFmtId="186" fontId="6" fillId="0" borderId="12" xfId="0" applyNumberFormat="1" applyFont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9" xfId="0" applyNumberFormat="1" applyFont="1" applyBorder="1" applyAlignment="1">
      <alignment horizontal="center"/>
    </xf>
    <xf numFmtId="186" fontId="11" fillId="0" borderId="0" xfId="0" applyNumberFormat="1" applyFont="1" applyAlignment="1">
      <alignment/>
    </xf>
    <xf numFmtId="0" fontId="12" fillId="0" borderId="11" xfId="0" applyFont="1" applyBorder="1" applyAlignment="1">
      <alignment horizontal="left" wrapText="1"/>
    </xf>
    <xf numFmtId="14" fontId="0" fillId="0" borderId="0" xfId="0" applyNumberFormat="1" applyAlignment="1">
      <alignment horizontal="left" vertical="top"/>
    </xf>
    <xf numFmtId="0" fontId="13" fillId="0" borderId="0" xfId="0" applyFont="1" applyAlignment="1">
      <alignment/>
    </xf>
    <xf numFmtId="186" fontId="7" fillId="0" borderId="26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186" fontId="7" fillId="0" borderId="28" xfId="0" applyNumberFormat="1" applyFont="1" applyBorder="1" applyAlignment="1">
      <alignment horizontal="center"/>
    </xf>
    <xf numFmtId="186" fontId="6" fillId="0" borderId="29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 horizontal="center"/>
    </xf>
    <xf numFmtId="186" fontId="6" fillId="0" borderId="3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186" fontId="6" fillId="0" borderId="9" xfId="0" applyNumberFormat="1" applyFont="1" applyFill="1" applyBorder="1" applyAlignment="1" applyProtection="1">
      <alignment horizontal="center"/>
      <protection/>
    </xf>
    <xf numFmtId="49" fontId="6" fillId="0" borderId="8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186" fontId="6" fillId="0" borderId="12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1" xfId="0" applyNumberFormat="1" applyFont="1" applyFill="1" applyBorder="1" applyAlignment="1" applyProtection="1">
      <alignment horizontal="right"/>
      <protection/>
    </xf>
    <xf numFmtId="0" fontId="6" fillId="0" borderId="28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>
      <alignment horizontal="left" wrapText="1"/>
    </xf>
    <xf numFmtId="0" fontId="6" fillId="0" borderId="32" xfId="0" applyNumberFormat="1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186" fontId="6" fillId="0" borderId="33" xfId="0" applyNumberFormat="1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86" fontId="6" fillId="0" borderId="37" xfId="0" applyNumberFormat="1" applyFont="1" applyBorder="1" applyAlignment="1">
      <alignment horizontal="center"/>
    </xf>
    <xf numFmtId="186" fontId="6" fillId="0" borderId="29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49" fontId="6" fillId="0" borderId="24" xfId="0" applyNumberFormat="1" applyFont="1" applyBorder="1" applyAlignment="1">
      <alignment horizontal="center"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39" xfId="0" applyNumberFormat="1" applyFont="1" applyFill="1" applyBorder="1" applyAlignment="1" applyProtection="1">
      <alignment horizontal="center" vertical="top"/>
      <protection/>
    </xf>
    <xf numFmtId="0" fontId="6" fillId="0" borderId="39" xfId="0" applyFont="1" applyFill="1" applyBorder="1" applyAlignment="1" applyProtection="1">
      <alignment horizontal="centerContinuous" vertical="top"/>
      <protection/>
    </xf>
    <xf numFmtId="49" fontId="6" fillId="0" borderId="39" xfId="0" applyNumberFormat="1" applyFont="1" applyFill="1" applyBorder="1" applyAlignment="1" applyProtection="1">
      <alignment horizontal="centerContinuous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0" fillId="7" borderId="0" xfId="0" applyNumberFormat="1" applyFont="1" applyFill="1" applyAlignment="1" applyProtection="1">
      <alignment/>
      <protection/>
    </xf>
    <xf numFmtId="0" fontId="1" fillId="7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4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 applyProtection="1">
      <alignment horizontal="center"/>
      <protection/>
    </xf>
    <xf numFmtId="49" fontId="6" fillId="0" borderId="41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0" fillId="8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7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 horizontal="center"/>
      <protection/>
    </xf>
    <xf numFmtId="0" fontId="0" fillId="7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8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49" fontId="16" fillId="0" borderId="0" xfId="0" applyNumberFormat="1" applyFont="1" applyAlignment="1">
      <alignment horizontal="right"/>
    </xf>
    <xf numFmtId="186" fontId="7" fillId="0" borderId="42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86" fontId="6" fillId="0" borderId="9" xfId="0" applyNumberFormat="1" applyFont="1" applyFill="1" applyBorder="1" applyAlignment="1">
      <alignment horizontal="center"/>
    </xf>
    <xf numFmtId="186" fontId="6" fillId="0" borderId="3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86" fontId="6" fillId="0" borderId="2" xfId="0" applyNumberFormat="1" applyFont="1" applyFill="1" applyBorder="1" applyAlignment="1">
      <alignment horizontal="center"/>
    </xf>
    <xf numFmtId="186" fontId="6" fillId="0" borderId="3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86" fontId="6" fillId="0" borderId="29" xfId="0" applyNumberFormat="1" applyFont="1" applyFill="1" applyBorder="1" applyAlignment="1">
      <alignment horizontal="center"/>
    </xf>
    <xf numFmtId="186" fontId="6" fillId="0" borderId="4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44" xfId="0" applyFont="1" applyBorder="1" applyAlignment="1">
      <alignment/>
    </xf>
    <xf numFmtId="186" fontId="7" fillId="0" borderId="29" xfId="0" applyNumberFormat="1" applyFont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186" fontId="6" fillId="0" borderId="38" xfId="0" applyNumberFormat="1" applyFont="1" applyFill="1" applyBorder="1" applyAlignment="1">
      <alignment horizontal="center"/>
    </xf>
    <xf numFmtId="186" fontId="6" fillId="0" borderId="4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86" fontId="6" fillId="0" borderId="5" xfId="0" applyNumberFormat="1" applyFont="1" applyFill="1" applyBorder="1" applyAlignment="1">
      <alignment horizontal="center"/>
    </xf>
    <xf numFmtId="186" fontId="7" fillId="0" borderId="30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186" fontId="7" fillId="0" borderId="37" xfId="0" applyNumberFormat="1" applyFont="1" applyBorder="1" applyAlignment="1">
      <alignment horizontal="center"/>
    </xf>
    <xf numFmtId="14" fontId="0" fillId="0" borderId="44" xfId="0" applyNumberFormat="1" applyBorder="1" applyAlignment="1">
      <alignment horizontal="left" vertical="top"/>
    </xf>
    <xf numFmtId="49" fontId="6" fillId="0" borderId="1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39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7" fillId="0" borderId="0" xfId="0" applyFont="1" applyAlignment="1">
      <alignment horizontal="left"/>
    </xf>
    <xf numFmtId="0" fontId="6" fillId="0" borderId="47" xfId="0" applyNumberFormat="1" applyFont="1" applyFill="1" applyBorder="1" applyAlignment="1" applyProtection="1">
      <alignment horizontal="left" wrapText="1"/>
      <protection/>
    </xf>
    <xf numFmtId="49" fontId="6" fillId="0" borderId="45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/>
      <protection/>
    </xf>
    <xf numFmtId="186" fontId="6" fillId="0" borderId="38" xfId="0" applyNumberFormat="1" applyFont="1" applyFill="1" applyBorder="1" applyAlignment="1" applyProtection="1">
      <alignment horizontal="center"/>
      <protection/>
    </xf>
    <xf numFmtId="186" fontId="6" fillId="0" borderId="46" xfId="0" applyNumberFormat="1" applyFont="1" applyFill="1" applyBorder="1" applyAlignment="1" applyProtection="1">
      <alignment horizontal="center"/>
      <protection/>
    </xf>
    <xf numFmtId="186" fontId="6" fillId="0" borderId="42" xfId="0" applyNumberFormat="1" applyFont="1" applyBorder="1" applyAlignment="1">
      <alignment horizontal="center"/>
    </xf>
    <xf numFmtId="186" fontId="6" fillId="0" borderId="5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186" fontId="6" fillId="0" borderId="28" xfId="0" applyNumberFormat="1" applyFont="1" applyFill="1" applyBorder="1" applyAlignment="1" applyProtection="1">
      <alignment horizontal="center"/>
      <protection/>
    </xf>
    <xf numFmtId="186" fontId="6" fillId="0" borderId="3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wrapText="1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186" fontId="6" fillId="0" borderId="4" xfId="0" applyNumberFormat="1" applyFont="1" applyFill="1" applyBorder="1" applyAlignment="1" applyProtection="1">
      <alignment horizontal="center"/>
      <protection/>
    </xf>
    <xf numFmtId="186" fontId="6" fillId="0" borderId="37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 applyProtection="1">
      <alignment horizontal="center"/>
      <protection/>
    </xf>
    <xf numFmtId="186" fontId="6" fillId="0" borderId="2" xfId="0" applyNumberFormat="1" applyFont="1" applyFill="1" applyBorder="1" applyAlignment="1" applyProtection="1">
      <alignment horizontal="center"/>
      <protection/>
    </xf>
    <xf numFmtId="0" fontId="5" fillId="0" borderId="31" xfId="0" applyNumberFormat="1" applyFont="1" applyFill="1" applyBorder="1" applyAlignment="1" applyProtection="1">
      <alignment horizontal="center" wrapText="1"/>
      <protection/>
    </xf>
    <xf numFmtId="0" fontId="6" fillId="0" borderId="27" xfId="0" applyNumberFormat="1" applyFont="1" applyFill="1" applyBorder="1" applyAlignment="1" applyProtection="1">
      <alignment horizontal="left" wrapText="1"/>
      <protection/>
    </xf>
    <xf numFmtId="49" fontId="6" fillId="0" borderId="3" xfId="0" applyNumberFormat="1" applyFont="1" applyBorder="1" applyAlignment="1">
      <alignment horizontal="center"/>
    </xf>
    <xf numFmtId="186" fontId="7" fillId="0" borderId="4" xfId="0" applyNumberFormat="1" applyFont="1" applyBorder="1" applyAlignment="1">
      <alignment horizontal="center"/>
    </xf>
    <xf numFmtId="0" fontId="7" fillId="0" borderId="48" xfId="0" applyNumberFormat="1" applyFont="1" applyFill="1" applyBorder="1" applyAlignment="1" applyProtection="1">
      <alignment horizontal="left" wrapText="1"/>
      <protection/>
    </xf>
    <xf numFmtId="186" fontId="7" fillId="0" borderId="2" xfId="0" applyNumberFormat="1" applyFont="1" applyFill="1" applyBorder="1" applyAlignment="1" applyProtection="1">
      <alignment horizontal="center"/>
      <protection/>
    </xf>
    <xf numFmtId="186" fontId="7" fillId="0" borderId="33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Fill="1" applyBorder="1" applyAlignment="1" applyProtection="1">
      <alignment horizontal="center"/>
      <protection/>
    </xf>
    <xf numFmtId="0" fontId="6" fillId="0" borderId="31" xfId="0" applyFont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right"/>
      <protection/>
    </xf>
    <xf numFmtId="186" fontId="6" fillId="0" borderId="2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9" xfId="0" applyNumberFormat="1" applyFont="1" applyFill="1" applyBorder="1" applyAlignment="1" applyProtection="1">
      <alignment/>
      <protection/>
    </xf>
    <xf numFmtId="0" fontId="0" fillId="0" borderId="49" xfId="0" applyNumberFormat="1" applyFont="1" applyFill="1" applyBorder="1" applyAlignment="1" applyProtection="1">
      <alignment wrapText="1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7" fillId="0" borderId="0" xfId="0" applyNumberFormat="1" applyFont="1" applyFill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0" fontId="17" fillId="0" borderId="34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7" fillId="0" borderId="4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4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0" fillId="0" borderId="27" xfId="0" applyNumberFormat="1" applyFont="1" applyFill="1" applyBorder="1" applyAlignment="1" applyProtection="1">
      <alignment horizontal="left" wrapText="1"/>
      <protection/>
    </xf>
    <xf numFmtId="49" fontId="6" fillId="0" borderId="11" xfId="0" applyNumberFormat="1" applyFont="1" applyFill="1" applyBorder="1" applyAlignment="1" applyProtection="1">
      <alignment horizontal="left" wrapText="1"/>
      <protection/>
    </xf>
    <xf numFmtId="49" fontId="6" fillId="0" borderId="9" xfId="0" applyNumberFormat="1" applyFont="1" applyFill="1" applyBorder="1" applyAlignment="1" applyProtection="1">
      <alignment horizontal="center"/>
      <protection/>
    </xf>
    <xf numFmtId="186" fontId="6" fillId="0" borderId="24" xfId="0" applyNumberFormat="1" applyFont="1" applyFill="1" applyBorder="1" applyAlignment="1" applyProtection="1">
      <alignment horizontal="center"/>
      <protection/>
    </xf>
    <xf numFmtId="186" fontId="6" fillId="0" borderId="30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49" fontId="6" fillId="0" borderId="51" xfId="0" applyNumberFormat="1" applyFont="1" applyFill="1" applyBorder="1" applyAlignment="1" applyProtection="1">
      <alignment horizontal="center"/>
      <protection/>
    </xf>
    <xf numFmtId="186" fontId="6" fillId="0" borderId="52" xfId="0" applyNumberFormat="1" applyFont="1" applyFill="1" applyBorder="1" applyAlignment="1" applyProtection="1">
      <alignment horizontal="center"/>
      <protection/>
    </xf>
    <xf numFmtId="186" fontId="6" fillId="0" borderId="53" xfId="0" applyNumberFormat="1" applyFont="1" applyFill="1" applyBorder="1" applyAlignment="1" applyProtection="1">
      <alignment horizontal="center"/>
      <protection/>
    </xf>
    <xf numFmtId="186" fontId="7" fillId="0" borderId="30" xfId="0" applyNumberFormat="1" applyFont="1" applyBorder="1" applyAlignment="1">
      <alignment horizontal="center"/>
    </xf>
    <xf numFmtId="49" fontId="6" fillId="0" borderId="24" xfId="0" applyNumberFormat="1" applyFont="1" applyFill="1" applyBorder="1" applyAlignment="1" applyProtection="1">
      <alignment horizontal="center"/>
      <protection/>
    </xf>
    <xf numFmtId="186" fontId="6" fillId="0" borderId="49" xfId="0" applyNumberFormat="1" applyFont="1" applyFill="1" applyBorder="1" applyAlignment="1" applyProtection="1">
      <alignment horizontal="center"/>
      <protection/>
    </xf>
    <xf numFmtId="186" fontId="7" fillId="0" borderId="24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2"/>
  <sheetViews>
    <sheetView showGridLines="0" tabSelected="1" workbookViewId="0" topLeftCell="A93">
      <selection activeCell="A199" sqref="A199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7" width="0.875" style="1" customWidth="1"/>
    <col min="8" max="8" width="13.00390625" style="1" customWidth="1"/>
    <col min="9" max="9" width="13.00390625" style="0" customWidth="1"/>
  </cols>
  <sheetData>
    <row r="1" ht="15">
      <c r="F1" s="154" t="s">
        <v>372</v>
      </c>
    </row>
    <row r="2" ht="5.25" customHeight="1"/>
    <row r="3" spans="1:6" ht="15">
      <c r="A3" s="35" t="s">
        <v>31</v>
      </c>
      <c r="B3" s="36"/>
      <c r="C3"/>
      <c r="D3"/>
      <c r="E3" s="6"/>
      <c r="F3" s="137" t="s">
        <v>39</v>
      </c>
    </row>
    <row r="4" spans="1:6" ht="15">
      <c r="A4" s="4"/>
      <c r="B4" s="4"/>
      <c r="C4" s="4"/>
      <c r="D4" s="4"/>
      <c r="E4" s="93" t="s">
        <v>226</v>
      </c>
      <c r="F4" s="138" t="s">
        <v>526</v>
      </c>
    </row>
    <row r="5" spans="1:6" ht="15">
      <c r="A5" s="49" t="s">
        <v>537</v>
      </c>
      <c r="B5" s="48" t="s">
        <v>451</v>
      </c>
      <c r="C5" s="48"/>
      <c r="D5" s="48"/>
      <c r="E5" s="93" t="s">
        <v>554</v>
      </c>
      <c r="F5" s="139" t="s">
        <v>558</v>
      </c>
    </row>
    <row r="6" spans="1:6" ht="12.75" customHeight="1">
      <c r="A6" s="48" t="s">
        <v>478</v>
      </c>
      <c r="B6" s="48"/>
      <c r="C6" s="48"/>
      <c r="D6" s="48"/>
      <c r="E6" s="93"/>
      <c r="F6" s="140" t="s">
        <v>115</v>
      </c>
    </row>
    <row r="7" spans="1:6" ht="12.75" customHeight="1">
      <c r="A7" s="48" t="s">
        <v>539</v>
      </c>
      <c r="B7" s="8"/>
      <c r="C7" s="8"/>
      <c r="D7" s="8"/>
      <c r="E7" s="133" t="s">
        <v>26</v>
      </c>
      <c r="F7" s="134" t="s">
        <v>5</v>
      </c>
    </row>
    <row r="8" spans="1:6" ht="12.75" customHeight="1">
      <c r="A8" s="48" t="s">
        <v>518</v>
      </c>
      <c r="B8" s="8"/>
      <c r="C8" s="8"/>
      <c r="D8" s="8"/>
      <c r="E8" s="93" t="s">
        <v>523</v>
      </c>
      <c r="F8" s="94" t="s">
        <v>5</v>
      </c>
    </row>
    <row r="9" spans="1:6" ht="12" customHeight="1">
      <c r="A9" s="48" t="s">
        <v>517</v>
      </c>
      <c r="B9" s="8"/>
      <c r="C9" s="8"/>
      <c r="D9" s="8"/>
      <c r="E9" s="93" t="s">
        <v>426</v>
      </c>
      <c r="F9" s="141" t="s">
        <v>5</v>
      </c>
    </row>
    <row r="10" spans="1:6" ht="15">
      <c r="A10" s="48" t="s">
        <v>442</v>
      </c>
      <c r="B10" s="8"/>
      <c r="C10" s="8"/>
      <c r="D10" s="8"/>
      <c r="E10" s="93" t="s">
        <v>262</v>
      </c>
      <c r="F10" s="142" t="s">
        <v>5</v>
      </c>
    </row>
    <row r="11" spans="1:6" ht="15">
      <c r="A11" s="48" t="s">
        <v>568</v>
      </c>
      <c r="B11" s="9"/>
      <c r="C11" s="9"/>
      <c r="D11" s="9"/>
      <c r="E11" s="93"/>
      <c r="F11" s="142"/>
    </row>
    <row r="12" spans="1:6" ht="15">
      <c r="A12" s="193" t="s">
        <v>525</v>
      </c>
      <c r="B12" s="9"/>
      <c r="C12" s="9"/>
      <c r="D12" s="9"/>
      <c r="E12" s="93" t="s">
        <v>260</v>
      </c>
      <c r="F12" s="143">
        <v>383</v>
      </c>
    </row>
    <row r="13" spans="1:6" ht="15">
      <c r="A13" s="5"/>
      <c r="B13" s="9"/>
      <c r="C13" s="9"/>
      <c r="D13" s="229"/>
      <c r="E13" s="7"/>
      <c r="F13" s="8"/>
    </row>
    <row r="14" spans="1:6" s="6" customFormat="1" ht="9.75">
      <c r="A14" s="10"/>
      <c r="B14" s="11" t="s">
        <v>141</v>
      </c>
      <c r="C14" s="78" t="s">
        <v>141</v>
      </c>
      <c r="D14" s="261" t="s">
        <v>338</v>
      </c>
      <c r="E14" s="230" t="s">
        <v>386</v>
      </c>
      <c r="F14" s="39"/>
    </row>
    <row r="15" spans="1:6" s="6" customFormat="1" ht="9.75">
      <c r="A15" s="16" t="s">
        <v>359</v>
      </c>
      <c r="B15" s="14" t="s">
        <v>432</v>
      </c>
      <c r="C15" s="79" t="s">
        <v>404</v>
      </c>
      <c r="D15" s="261"/>
      <c r="E15" s="231" t="s">
        <v>396</v>
      </c>
      <c r="F15" s="40" t="s">
        <v>475</v>
      </c>
    </row>
    <row r="16" spans="1:6" s="6" customFormat="1" ht="9.75">
      <c r="A16" s="13"/>
      <c r="B16" s="14" t="s">
        <v>83</v>
      </c>
      <c r="C16" s="79" t="s">
        <v>10</v>
      </c>
      <c r="D16" s="261"/>
      <c r="E16" s="231" t="s">
        <v>532</v>
      </c>
      <c r="F16" s="40"/>
    </row>
    <row r="17" spans="1:6" s="6" customFormat="1" ht="9.75">
      <c r="A17" s="17">
        <v>1</v>
      </c>
      <c r="B17" s="18">
        <v>2</v>
      </c>
      <c r="C17" s="18">
        <v>3</v>
      </c>
      <c r="D17" s="232">
        <v>4</v>
      </c>
      <c r="E17" s="39" t="s">
        <v>436</v>
      </c>
      <c r="F17" s="41" t="s">
        <v>294</v>
      </c>
    </row>
    <row r="18" spans="1:6" s="6" customFormat="1" ht="23.25">
      <c r="A18" s="67" t="s">
        <v>225</v>
      </c>
      <c r="B18" s="19" t="s">
        <v>43</v>
      </c>
      <c r="C18" s="20" t="s">
        <v>287</v>
      </c>
      <c r="D18" s="50">
        <f>D19+D22+D25+D28+D31+D40+D43+D46+D49</f>
        <v>0</v>
      </c>
      <c r="E18" s="50">
        <f>E19+E22+E25+E28+E31+E40+E43+E46+E49</f>
        <v>0</v>
      </c>
      <c r="F18" s="66">
        <f>D18+E18</f>
        <v>0</v>
      </c>
    </row>
    <row r="19" spans="1:6" s="6" customFormat="1" ht="10.5">
      <c r="A19" s="37" t="s">
        <v>125</v>
      </c>
      <c r="B19" s="21" t="s">
        <v>513</v>
      </c>
      <c r="C19" s="22" t="s">
        <v>102</v>
      </c>
      <c r="D19" s="51">
        <f>SUM(D20:D21)</f>
        <v>0</v>
      </c>
      <c r="E19" s="51">
        <f>SUM(E20:E21)</f>
        <v>0</v>
      </c>
      <c r="F19" s="75">
        <f>D19+E19</f>
        <v>0</v>
      </c>
    </row>
    <row r="20" spans="1:6" s="6" customFormat="1" ht="9.75">
      <c r="A20" s="82" t="s">
        <v>455</v>
      </c>
      <c r="B20" s="29"/>
      <c r="C20" s="30"/>
      <c r="D20" s="53"/>
      <c r="E20" s="54"/>
      <c r="F20" s="98"/>
    </row>
    <row r="21" spans="1:6" s="6" customFormat="1" ht="9.75">
      <c r="A21" s="249"/>
      <c r="B21" s="83"/>
      <c r="C21" s="250"/>
      <c r="D21" s="251"/>
      <c r="E21" s="85"/>
      <c r="F21" s="252">
        <f>D21+E21</f>
        <v>0</v>
      </c>
    </row>
    <row r="22" spans="1:6" s="6" customFormat="1" ht="10.5">
      <c r="A22" s="37" t="s">
        <v>232</v>
      </c>
      <c r="B22" s="31" t="s">
        <v>399</v>
      </c>
      <c r="C22" s="22" t="s">
        <v>500</v>
      </c>
      <c r="D22" s="56">
        <f>SUM(D23:D24)</f>
        <v>0</v>
      </c>
      <c r="E22" s="56">
        <f>SUM(E23:E24)</f>
        <v>0</v>
      </c>
      <c r="F22" s="77">
        <f>D22+E22</f>
        <v>0</v>
      </c>
    </row>
    <row r="23" spans="1:6" s="6" customFormat="1" ht="9.75">
      <c r="A23" s="82" t="s">
        <v>455</v>
      </c>
      <c r="B23" s="29"/>
      <c r="C23" s="30"/>
      <c r="D23" s="53"/>
      <c r="E23" s="54"/>
      <c r="F23" s="98"/>
    </row>
    <row r="24" spans="1:6" s="6" customFormat="1" ht="9.75">
      <c r="A24" s="249"/>
      <c r="B24" s="83"/>
      <c r="C24" s="250"/>
      <c r="D24" s="251"/>
      <c r="E24" s="85"/>
      <c r="F24" s="252">
        <f>D24+E24</f>
        <v>0</v>
      </c>
    </row>
    <row r="25" spans="1:6" s="6" customFormat="1" ht="10.5">
      <c r="A25" s="63" t="s">
        <v>305</v>
      </c>
      <c r="B25" s="31" t="s">
        <v>7</v>
      </c>
      <c r="C25" s="22" t="s">
        <v>321</v>
      </c>
      <c r="D25" s="56">
        <f>SUM(D26:D27)</f>
        <v>0</v>
      </c>
      <c r="E25" s="56">
        <f>SUM(E26:E27)</f>
        <v>0</v>
      </c>
      <c r="F25" s="77">
        <f>D25+E25</f>
        <v>0</v>
      </c>
    </row>
    <row r="26" spans="1:6" s="6" customFormat="1" ht="9.75">
      <c r="A26" s="82" t="s">
        <v>455</v>
      </c>
      <c r="B26" s="29"/>
      <c r="C26" s="30"/>
      <c r="D26" s="53"/>
      <c r="E26" s="54"/>
      <c r="F26" s="98"/>
    </row>
    <row r="27" spans="1:6" s="6" customFormat="1" ht="9.75">
      <c r="A27" s="249"/>
      <c r="B27" s="83"/>
      <c r="C27" s="250"/>
      <c r="D27" s="251"/>
      <c r="E27" s="85"/>
      <c r="F27" s="252">
        <f>D27+E27</f>
        <v>0</v>
      </c>
    </row>
    <row r="28" spans="1:6" s="6" customFormat="1" ht="10.5">
      <c r="A28" s="37" t="s">
        <v>336</v>
      </c>
      <c r="B28" s="31" t="s">
        <v>182</v>
      </c>
      <c r="C28" s="22" t="s">
        <v>145</v>
      </c>
      <c r="D28" s="56">
        <f>SUM(D29:D30)</f>
        <v>0</v>
      </c>
      <c r="E28" s="56">
        <f>SUM(E29:E30)</f>
        <v>0</v>
      </c>
      <c r="F28" s="77">
        <f>D28+E28</f>
        <v>0</v>
      </c>
    </row>
    <row r="29" spans="1:6" s="6" customFormat="1" ht="9.75">
      <c r="A29" s="82" t="s">
        <v>455</v>
      </c>
      <c r="B29" s="29"/>
      <c r="C29" s="30"/>
      <c r="D29" s="53"/>
      <c r="E29" s="54"/>
      <c r="F29" s="98"/>
    </row>
    <row r="30" spans="1:6" s="6" customFormat="1" ht="9.75">
      <c r="A30" s="249"/>
      <c r="B30" s="83"/>
      <c r="C30" s="250"/>
      <c r="D30" s="251"/>
      <c r="E30" s="85"/>
      <c r="F30" s="252">
        <f>D30+E30</f>
        <v>0</v>
      </c>
    </row>
    <row r="31" spans="1:6" s="6" customFormat="1" ht="10.5">
      <c r="A31" s="37" t="s">
        <v>177</v>
      </c>
      <c r="B31" s="31" t="s">
        <v>368</v>
      </c>
      <c r="C31" s="22" t="s">
        <v>250</v>
      </c>
      <c r="D31" s="56">
        <f>SUM(D32:D33)</f>
        <v>0</v>
      </c>
      <c r="E31" s="56">
        <f>SUM(E32:E33)</f>
        <v>0</v>
      </c>
      <c r="F31" s="77">
        <f>D31+E31</f>
        <v>0</v>
      </c>
    </row>
    <row r="32" spans="1:6" s="6" customFormat="1" ht="9.75">
      <c r="A32" s="82" t="s">
        <v>455</v>
      </c>
      <c r="B32" s="29"/>
      <c r="C32" s="30"/>
      <c r="D32" s="53"/>
      <c r="E32" s="54"/>
      <c r="F32" s="98"/>
    </row>
    <row r="33" spans="1:6" s="6" customFormat="1" ht="9.75">
      <c r="A33" s="249"/>
      <c r="B33" s="83"/>
      <c r="C33" s="250"/>
      <c r="D33" s="251"/>
      <c r="E33" s="85"/>
      <c r="F33" s="252">
        <f>D33+E33</f>
        <v>0</v>
      </c>
    </row>
    <row r="34" spans="1:6" s="6" customFormat="1" ht="0.75" customHeight="1">
      <c r="A34" s="247"/>
      <c r="B34" s="253"/>
      <c r="C34" s="254"/>
      <c r="D34" s="255"/>
      <c r="E34" s="255"/>
      <c r="F34" s="256"/>
    </row>
    <row r="35" spans="1:6" s="6" customFormat="1" ht="10.5">
      <c r="A35" s="42" t="s">
        <v>5</v>
      </c>
      <c r="B35" s="23"/>
      <c r="C35" s="23"/>
      <c r="D35" s="23"/>
      <c r="E35" s="23"/>
      <c r="F35" s="189" t="s">
        <v>358</v>
      </c>
    </row>
    <row r="36" spans="1:6" s="6" customFormat="1" ht="9.75">
      <c r="A36" s="10"/>
      <c r="B36" s="11" t="s">
        <v>141</v>
      </c>
      <c r="C36" s="11" t="s">
        <v>141</v>
      </c>
      <c r="D36" s="261" t="s">
        <v>338</v>
      </c>
      <c r="E36" s="12" t="s">
        <v>386</v>
      </c>
      <c r="F36" s="39"/>
    </row>
    <row r="37" spans="1:6" s="6" customFormat="1" ht="9.75">
      <c r="A37" s="13" t="s">
        <v>113</v>
      </c>
      <c r="B37" s="14" t="s">
        <v>432</v>
      </c>
      <c r="C37" s="14" t="s">
        <v>404</v>
      </c>
      <c r="D37" s="261"/>
      <c r="E37" s="15" t="s">
        <v>396</v>
      </c>
      <c r="F37" s="40" t="s">
        <v>475</v>
      </c>
    </row>
    <row r="38" spans="1:6" s="6" customFormat="1" ht="9.75">
      <c r="A38" s="13"/>
      <c r="B38" s="14" t="s">
        <v>83</v>
      </c>
      <c r="C38" s="14" t="s">
        <v>10</v>
      </c>
      <c r="D38" s="261"/>
      <c r="E38" s="15" t="s">
        <v>532</v>
      </c>
      <c r="F38" s="40"/>
    </row>
    <row r="39" spans="1:6" s="6" customFormat="1" ht="9.75">
      <c r="A39" s="101">
        <v>1</v>
      </c>
      <c r="B39" s="102">
        <v>2</v>
      </c>
      <c r="C39" s="102">
        <v>3</v>
      </c>
      <c r="D39" s="102">
        <v>4</v>
      </c>
      <c r="E39" s="103" t="s">
        <v>436</v>
      </c>
      <c r="F39" s="104" t="s">
        <v>294</v>
      </c>
    </row>
    <row r="40" spans="1:6" s="6" customFormat="1" ht="10.5">
      <c r="A40" s="37" t="s">
        <v>471</v>
      </c>
      <c r="B40" s="21" t="s">
        <v>549</v>
      </c>
      <c r="C40" s="22" t="s">
        <v>357</v>
      </c>
      <c r="D40" s="51">
        <f>SUM(D41:D42)</f>
        <v>0</v>
      </c>
      <c r="E40" s="51">
        <f>SUM(E41:E42)</f>
        <v>0</v>
      </c>
      <c r="F40" s="75">
        <f>D40+E40</f>
        <v>0</v>
      </c>
    </row>
    <row r="41" spans="1:6" s="6" customFormat="1" ht="9.75">
      <c r="A41" s="82" t="s">
        <v>455</v>
      </c>
      <c r="B41" s="29"/>
      <c r="C41" s="30"/>
      <c r="D41" s="53"/>
      <c r="E41" s="54"/>
      <c r="F41" s="98"/>
    </row>
    <row r="42" spans="1:6" s="6" customFormat="1" ht="9.75">
      <c r="A42" s="249"/>
      <c r="B42" s="83"/>
      <c r="C42" s="250"/>
      <c r="D42" s="251"/>
      <c r="E42" s="85"/>
      <c r="F42" s="252">
        <f>D42+E42</f>
        <v>0</v>
      </c>
    </row>
    <row r="43" spans="1:6" s="6" customFormat="1" ht="10.5">
      <c r="A43" s="37" t="s">
        <v>311</v>
      </c>
      <c r="B43" s="31" t="s">
        <v>328</v>
      </c>
      <c r="C43" s="22" t="s">
        <v>459</v>
      </c>
      <c r="D43" s="56">
        <f>SUM(D44:D45)</f>
        <v>0</v>
      </c>
      <c r="E43" s="56">
        <f>SUM(E44:E45)</f>
        <v>0</v>
      </c>
      <c r="F43" s="77">
        <f>D43+E43</f>
        <v>0</v>
      </c>
    </row>
    <row r="44" spans="1:6" s="6" customFormat="1" ht="9.75">
      <c r="A44" s="82" t="s">
        <v>455</v>
      </c>
      <c r="B44" s="29"/>
      <c r="C44" s="30"/>
      <c r="D44" s="53"/>
      <c r="E44" s="54"/>
      <c r="F44" s="98"/>
    </row>
    <row r="45" spans="1:6" s="6" customFormat="1" ht="9.75">
      <c r="A45" s="249"/>
      <c r="B45" s="83"/>
      <c r="C45" s="250"/>
      <c r="D45" s="251"/>
      <c r="E45" s="85"/>
      <c r="F45" s="252">
        <f>D45+E45</f>
        <v>0</v>
      </c>
    </row>
    <row r="46" spans="1:6" s="6" customFormat="1" ht="10.5">
      <c r="A46" s="37" t="s">
        <v>75</v>
      </c>
      <c r="B46" s="83" t="s">
        <v>287</v>
      </c>
      <c r="C46" s="250" t="s">
        <v>567</v>
      </c>
      <c r="D46" s="56">
        <f>SUM(D47:D48)</f>
        <v>0</v>
      </c>
      <c r="E46" s="56">
        <f>SUM(E47:E48)</f>
        <v>0</v>
      </c>
      <c r="F46" s="252">
        <f>D46+E46</f>
        <v>0</v>
      </c>
    </row>
    <row r="47" spans="1:6" s="6" customFormat="1" ht="9.75">
      <c r="A47" s="82" t="s">
        <v>455</v>
      </c>
      <c r="B47" s="32"/>
      <c r="C47" s="30"/>
      <c r="D47" s="55"/>
      <c r="E47" s="54"/>
      <c r="F47" s="105"/>
    </row>
    <row r="48" spans="1:6" s="6" customFormat="1" ht="9.75">
      <c r="A48" s="249"/>
      <c r="B48" s="83"/>
      <c r="C48" s="250"/>
      <c r="D48" s="251"/>
      <c r="E48" s="85"/>
      <c r="F48" s="252">
        <f>D48+E48</f>
        <v>0</v>
      </c>
    </row>
    <row r="49" spans="1:6" s="6" customFormat="1" ht="21.75">
      <c r="A49" s="37" t="s">
        <v>45</v>
      </c>
      <c r="B49" s="83" t="s">
        <v>102</v>
      </c>
      <c r="C49" s="250" t="s">
        <v>394</v>
      </c>
      <c r="D49" s="56">
        <f>SUM(D50:D51)</f>
        <v>0</v>
      </c>
      <c r="E49" s="56">
        <f>SUM(E50:E51)</f>
        <v>0</v>
      </c>
      <c r="F49" s="252">
        <f>D49+E49</f>
        <v>0</v>
      </c>
    </row>
    <row r="50" spans="1:6" s="6" customFormat="1" ht="9.75">
      <c r="A50" s="82" t="s">
        <v>455</v>
      </c>
      <c r="B50" s="32"/>
      <c r="C50" s="30"/>
      <c r="D50" s="55"/>
      <c r="E50" s="54"/>
      <c r="F50" s="105"/>
    </row>
    <row r="51" spans="1:6" s="6" customFormat="1" ht="9.75">
      <c r="A51" s="249"/>
      <c r="B51" s="83"/>
      <c r="C51" s="250"/>
      <c r="D51" s="251"/>
      <c r="E51" s="85"/>
      <c r="F51" s="252">
        <f>D51+E51</f>
        <v>0</v>
      </c>
    </row>
    <row r="52" spans="1:6" s="6" customFormat="1" ht="23.25">
      <c r="A52" s="67" t="s">
        <v>73</v>
      </c>
      <c r="B52" s="31" t="s">
        <v>250</v>
      </c>
      <c r="C52" s="43" t="s">
        <v>134</v>
      </c>
      <c r="D52" s="218">
        <f>D53+D57+D64+D67+D70+D73+D82+D86+D89</f>
        <v>8227325.34</v>
      </c>
      <c r="E52" s="218">
        <f>E53+E57+E64+E67+E70+E73+E82+E86+E89</f>
        <v>0</v>
      </c>
      <c r="F52" s="257">
        <f>D52+E52</f>
        <v>8227325.34</v>
      </c>
    </row>
    <row r="53" spans="1:6" s="6" customFormat="1" ht="10.5">
      <c r="A53" s="37" t="s">
        <v>257</v>
      </c>
      <c r="B53" s="21" t="s">
        <v>357</v>
      </c>
      <c r="C53" s="43" t="s">
        <v>237</v>
      </c>
      <c r="D53" s="88">
        <f>SUM(D54:D56)</f>
        <v>3299639.76</v>
      </c>
      <c r="E53" s="88">
        <f>SUM(E54:E56)</f>
        <v>0</v>
      </c>
      <c r="F53" s="199">
        <f>D53+E53</f>
        <v>3299639.76</v>
      </c>
    </row>
    <row r="54" spans="1:6" s="6" customFormat="1" ht="9.75">
      <c r="A54" s="82" t="s">
        <v>455</v>
      </c>
      <c r="B54" s="32"/>
      <c r="C54" s="30"/>
      <c r="D54" s="55"/>
      <c r="E54" s="54"/>
      <c r="F54" s="105"/>
    </row>
    <row r="55" spans="1:6" s="6" customFormat="1" ht="9.75">
      <c r="A55" s="249" t="s">
        <v>516</v>
      </c>
      <c r="B55" s="83" t="s">
        <v>357</v>
      </c>
      <c r="C55" s="250" t="s">
        <v>382</v>
      </c>
      <c r="D55" s="251">
        <v>2543763</v>
      </c>
      <c r="E55" s="85"/>
      <c r="F55" s="252">
        <f>D55+E55</f>
        <v>2543763</v>
      </c>
    </row>
    <row r="56" spans="1:6" s="6" customFormat="1" ht="9.75">
      <c r="A56" s="249" t="s">
        <v>293</v>
      </c>
      <c r="B56" s="83" t="s">
        <v>357</v>
      </c>
      <c r="C56" s="250" t="s">
        <v>95</v>
      </c>
      <c r="D56" s="251">
        <v>755876.76</v>
      </c>
      <c r="E56" s="85"/>
      <c r="F56" s="252">
        <f>D56+E56</f>
        <v>755876.76</v>
      </c>
    </row>
    <row r="57" spans="1:6" s="6" customFormat="1" ht="10.5">
      <c r="A57" s="37" t="s">
        <v>411</v>
      </c>
      <c r="B57" s="31" t="s">
        <v>459</v>
      </c>
      <c r="C57" s="43" t="s">
        <v>340</v>
      </c>
      <c r="D57" s="85">
        <f>SUM(D58:D63)</f>
        <v>3276848.04</v>
      </c>
      <c r="E57" s="85">
        <f>SUM(E58:E63)</f>
        <v>0</v>
      </c>
      <c r="F57" s="77">
        <f>D57+E57</f>
        <v>3276848.04</v>
      </c>
    </row>
    <row r="58" spans="1:6" s="6" customFormat="1" ht="9.75">
      <c r="A58" s="82" t="s">
        <v>455</v>
      </c>
      <c r="B58" s="32"/>
      <c r="C58" s="30"/>
      <c r="D58" s="55"/>
      <c r="E58" s="54"/>
      <c r="F58" s="105"/>
    </row>
    <row r="59" spans="1:6" s="6" customFormat="1" ht="9.75">
      <c r="A59" s="249" t="s">
        <v>224</v>
      </c>
      <c r="B59" s="83" t="s">
        <v>459</v>
      </c>
      <c r="C59" s="250" t="s">
        <v>205</v>
      </c>
      <c r="D59" s="251">
        <v>880</v>
      </c>
      <c r="E59" s="85"/>
      <c r="F59" s="252">
        <f aca="true" t="shared" si="0" ref="F59:F64">D59+E59</f>
        <v>880</v>
      </c>
    </row>
    <row r="60" spans="1:6" s="6" customFormat="1" ht="9.75">
      <c r="A60" s="249" t="s">
        <v>493</v>
      </c>
      <c r="B60" s="83" t="s">
        <v>459</v>
      </c>
      <c r="C60" s="250" t="s">
        <v>488</v>
      </c>
      <c r="D60" s="251">
        <v>2675924.64</v>
      </c>
      <c r="E60" s="85"/>
      <c r="F60" s="252">
        <f t="shared" si="0"/>
        <v>2675924.64</v>
      </c>
    </row>
    <row r="61" spans="1:6" s="6" customFormat="1" ht="9.75">
      <c r="A61" s="249" t="s">
        <v>21</v>
      </c>
      <c r="B61" s="83" t="s">
        <v>459</v>
      </c>
      <c r="C61" s="250" t="s">
        <v>201</v>
      </c>
      <c r="D61" s="251">
        <v>295380.54</v>
      </c>
      <c r="E61" s="85"/>
      <c r="F61" s="252">
        <f t="shared" si="0"/>
        <v>295380.54</v>
      </c>
    </row>
    <row r="62" spans="1:6" s="6" customFormat="1" ht="9.75">
      <c r="A62" s="249" t="s">
        <v>484</v>
      </c>
      <c r="B62" s="83" t="s">
        <v>459</v>
      </c>
      <c r="C62" s="250" t="s">
        <v>60</v>
      </c>
      <c r="D62" s="251">
        <v>292739.14</v>
      </c>
      <c r="E62" s="85"/>
      <c r="F62" s="252">
        <f t="shared" si="0"/>
        <v>292739.14</v>
      </c>
    </row>
    <row r="63" spans="1:6" s="6" customFormat="1" ht="9.75">
      <c r="A63" s="249" t="s">
        <v>429</v>
      </c>
      <c r="B63" s="83" t="s">
        <v>459</v>
      </c>
      <c r="C63" s="250" t="s">
        <v>492</v>
      </c>
      <c r="D63" s="251">
        <v>11923.72</v>
      </c>
      <c r="E63" s="85"/>
      <c r="F63" s="252">
        <f t="shared" si="0"/>
        <v>11923.72</v>
      </c>
    </row>
    <row r="64" spans="1:6" s="6" customFormat="1" ht="10.5">
      <c r="A64" s="248" t="s">
        <v>29</v>
      </c>
      <c r="B64" s="258" t="s">
        <v>394</v>
      </c>
      <c r="C64" s="250" t="s">
        <v>450</v>
      </c>
      <c r="D64" s="251">
        <f>SUM(D65:D66)</f>
        <v>0</v>
      </c>
      <c r="E64" s="85">
        <f>SUM(E65:E66)</f>
        <v>0</v>
      </c>
      <c r="F64" s="77">
        <f t="shared" si="0"/>
        <v>0</v>
      </c>
    </row>
    <row r="65" spans="1:6" s="6" customFormat="1" ht="9.75">
      <c r="A65" s="82" t="s">
        <v>455</v>
      </c>
      <c r="B65" s="32"/>
      <c r="C65" s="30"/>
      <c r="D65" s="55"/>
      <c r="E65" s="54"/>
      <c r="F65" s="105"/>
    </row>
    <row r="66" spans="1:6" s="6" customFormat="1" ht="9.75">
      <c r="A66" s="249"/>
      <c r="B66" s="83"/>
      <c r="C66" s="250"/>
      <c r="D66" s="85"/>
      <c r="E66" s="85"/>
      <c r="F66" s="252">
        <f>D66+E66</f>
        <v>0</v>
      </c>
    </row>
    <row r="67" spans="1:6" s="6" customFormat="1" ht="10.5">
      <c r="A67" s="37" t="s">
        <v>15</v>
      </c>
      <c r="B67" s="31" t="s">
        <v>237</v>
      </c>
      <c r="C67" s="43" t="s">
        <v>275</v>
      </c>
      <c r="D67" s="85">
        <f>SUM(D68:D69)</f>
        <v>0</v>
      </c>
      <c r="E67" s="85">
        <f>SUM(E68:E69)</f>
        <v>0</v>
      </c>
      <c r="F67" s="252">
        <f>D67+E67</f>
        <v>0</v>
      </c>
    </row>
    <row r="68" spans="1:6" s="6" customFormat="1" ht="9.75">
      <c r="A68" s="82" t="s">
        <v>455</v>
      </c>
      <c r="B68" s="32"/>
      <c r="C68" s="30"/>
      <c r="D68" s="55"/>
      <c r="E68" s="54"/>
      <c r="F68" s="105"/>
    </row>
    <row r="69" spans="1:6" s="6" customFormat="1" ht="9.75">
      <c r="A69" s="249"/>
      <c r="B69" s="83"/>
      <c r="C69" s="250"/>
      <c r="D69" s="251"/>
      <c r="E69" s="85"/>
      <c r="F69" s="252">
        <f>D69+E69</f>
        <v>0</v>
      </c>
    </row>
    <row r="70" spans="1:6" s="6" customFormat="1" ht="10.5">
      <c r="A70" s="37" t="s">
        <v>49</v>
      </c>
      <c r="B70" s="31" t="s">
        <v>450</v>
      </c>
      <c r="C70" s="43" t="s">
        <v>98</v>
      </c>
      <c r="D70" s="85">
        <f>SUM(D71:D72)</f>
        <v>0</v>
      </c>
      <c r="E70" s="85">
        <f>SUM(E71:E72)</f>
        <v>0</v>
      </c>
      <c r="F70" s="77">
        <f>D70+E70</f>
        <v>0</v>
      </c>
    </row>
    <row r="71" spans="1:6" s="6" customFormat="1" ht="9.75">
      <c r="A71" s="82" t="s">
        <v>455</v>
      </c>
      <c r="B71" s="32"/>
      <c r="C71" s="30"/>
      <c r="D71" s="55"/>
      <c r="E71" s="54"/>
      <c r="F71" s="105"/>
    </row>
    <row r="72" spans="1:6" s="6" customFormat="1" ht="9.75">
      <c r="A72" s="249"/>
      <c r="B72" s="83"/>
      <c r="C72" s="250"/>
      <c r="D72" s="251"/>
      <c r="E72" s="85"/>
      <c r="F72" s="252">
        <f>D72+E72</f>
        <v>0</v>
      </c>
    </row>
    <row r="73" spans="1:6" s="6" customFormat="1" ht="10.5">
      <c r="A73" s="37" t="s">
        <v>448</v>
      </c>
      <c r="B73" s="31" t="s">
        <v>275</v>
      </c>
      <c r="C73" s="43" t="s">
        <v>491</v>
      </c>
      <c r="D73" s="85">
        <f>SUM(D74:D75)</f>
        <v>1319.25</v>
      </c>
      <c r="E73" s="85">
        <f>SUM(E74:E75)</f>
        <v>0</v>
      </c>
      <c r="F73" s="76">
        <f>D73+E73</f>
        <v>1319.25</v>
      </c>
    </row>
    <row r="74" spans="1:6" s="6" customFormat="1" ht="9.75">
      <c r="A74" s="82" t="s">
        <v>455</v>
      </c>
      <c r="B74" s="32"/>
      <c r="C74" s="30"/>
      <c r="D74" s="55"/>
      <c r="E74" s="54"/>
      <c r="F74" s="105"/>
    </row>
    <row r="75" spans="1:6" s="6" customFormat="1" ht="9.75">
      <c r="A75" s="249" t="s">
        <v>302</v>
      </c>
      <c r="B75" s="83" t="s">
        <v>275</v>
      </c>
      <c r="C75" s="250" t="s">
        <v>204</v>
      </c>
      <c r="D75" s="251">
        <v>1319.25</v>
      </c>
      <c r="E75" s="85"/>
      <c r="F75" s="252">
        <f>D75+E75</f>
        <v>1319.25</v>
      </c>
    </row>
    <row r="76" spans="1:6" s="6" customFormat="1" ht="0.75" customHeight="1">
      <c r="A76" s="247"/>
      <c r="B76" s="253"/>
      <c r="C76" s="254"/>
      <c r="D76" s="255"/>
      <c r="E76" s="259"/>
      <c r="F76" s="256"/>
    </row>
    <row r="77" spans="1:6" s="6" customFormat="1" ht="10.5">
      <c r="A77" s="42" t="s">
        <v>5</v>
      </c>
      <c r="B77" s="23"/>
      <c r="C77" s="23"/>
      <c r="D77" s="23"/>
      <c r="E77" s="23"/>
      <c r="F77" s="224" t="s">
        <v>211</v>
      </c>
    </row>
    <row r="78" spans="1:6" s="6" customFormat="1" ht="9.75">
      <c r="A78" s="10"/>
      <c r="B78" s="11" t="s">
        <v>141</v>
      </c>
      <c r="C78" s="11" t="s">
        <v>141</v>
      </c>
      <c r="D78" s="261" t="s">
        <v>338</v>
      </c>
      <c r="E78" s="12" t="s">
        <v>386</v>
      </c>
      <c r="F78" s="40"/>
    </row>
    <row r="79" spans="1:6" s="6" customFormat="1" ht="9.75">
      <c r="A79" s="13" t="s">
        <v>113</v>
      </c>
      <c r="B79" s="14" t="s">
        <v>432</v>
      </c>
      <c r="C79" s="14" t="s">
        <v>404</v>
      </c>
      <c r="D79" s="261"/>
      <c r="E79" s="15" t="s">
        <v>396</v>
      </c>
      <c r="F79" s="40" t="s">
        <v>475</v>
      </c>
    </row>
    <row r="80" spans="1:6" s="6" customFormat="1" ht="9.75">
      <c r="A80" s="13"/>
      <c r="B80" s="14" t="s">
        <v>83</v>
      </c>
      <c r="C80" s="14" t="s">
        <v>10</v>
      </c>
      <c r="D80" s="261"/>
      <c r="E80" s="15" t="s">
        <v>532</v>
      </c>
      <c r="F80" s="40"/>
    </row>
    <row r="81" spans="1:6" s="6" customFormat="1" ht="9.75">
      <c r="A81" s="101">
        <v>1</v>
      </c>
      <c r="B81" s="102">
        <v>2</v>
      </c>
      <c r="C81" s="102">
        <v>3</v>
      </c>
      <c r="D81" s="102">
        <v>4</v>
      </c>
      <c r="E81" s="103" t="s">
        <v>436</v>
      </c>
      <c r="F81" s="104" t="s">
        <v>294</v>
      </c>
    </row>
    <row r="82" spans="1:6" s="6" customFormat="1" ht="10.5">
      <c r="A82" s="37" t="s">
        <v>381</v>
      </c>
      <c r="B82" s="86" t="s">
        <v>98</v>
      </c>
      <c r="C82" s="87" t="s">
        <v>310</v>
      </c>
      <c r="D82" s="88">
        <f>SUM(D83:D85)</f>
        <v>1550407.49</v>
      </c>
      <c r="E82" s="88">
        <f>SUM(E83:E85)</f>
        <v>0</v>
      </c>
      <c r="F82" s="75">
        <f>D82+E82</f>
        <v>1550407.49</v>
      </c>
    </row>
    <row r="83" spans="1:6" s="6" customFormat="1" ht="9.75">
      <c r="A83" s="82" t="s">
        <v>455</v>
      </c>
      <c r="B83" s="32"/>
      <c r="C83" s="30"/>
      <c r="D83" s="55"/>
      <c r="E83" s="54"/>
      <c r="F83" s="105"/>
    </row>
    <row r="84" spans="1:6" s="6" customFormat="1" ht="9.75">
      <c r="A84" s="249" t="s">
        <v>186</v>
      </c>
      <c r="B84" s="83" t="s">
        <v>98</v>
      </c>
      <c r="C84" s="250" t="s">
        <v>167</v>
      </c>
      <c r="D84" s="251">
        <v>262979.12</v>
      </c>
      <c r="E84" s="85"/>
      <c r="F84" s="252">
        <f>D84+E84</f>
        <v>262979.12</v>
      </c>
    </row>
    <row r="85" spans="1:6" s="6" customFormat="1" ht="9.75">
      <c r="A85" s="249" t="s">
        <v>112</v>
      </c>
      <c r="B85" s="83" t="s">
        <v>98</v>
      </c>
      <c r="C85" s="250" t="s">
        <v>24</v>
      </c>
      <c r="D85" s="251">
        <v>1287428.37</v>
      </c>
      <c r="E85" s="85"/>
      <c r="F85" s="252">
        <f>D85+E85</f>
        <v>1287428.37</v>
      </c>
    </row>
    <row r="86" spans="1:6" s="6" customFormat="1" ht="10.5">
      <c r="A86" s="37" t="s">
        <v>246</v>
      </c>
      <c r="B86" s="83" t="s">
        <v>491</v>
      </c>
      <c r="C86" s="84" t="s">
        <v>414</v>
      </c>
      <c r="D86" s="85">
        <f>SUM(D87:D88)</f>
        <v>0</v>
      </c>
      <c r="E86" s="85">
        <f>SUM(E87:E88)</f>
        <v>0</v>
      </c>
      <c r="F86" s="77">
        <f>D86+E86</f>
        <v>0</v>
      </c>
    </row>
    <row r="87" spans="1:6" s="6" customFormat="1" ht="9.75">
      <c r="A87" s="82" t="s">
        <v>455</v>
      </c>
      <c r="B87" s="32"/>
      <c r="C87" s="30"/>
      <c r="D87" s="55"/>
      <c r="E87" s="54"/>
      <c r="F87" s="105"/>
    </row>
    <row r="88" spans="1:6" s="6" customFormat="1" ht="9.75">
      <c r="A88" s="249"/>
      <c r="B88" s="83"/>
      <c r="C88" s="84"/>
      <c r="D88" s="85"/>
      <c r="E88" s="85"/>
      <c r="F88" s="204">
        <f>D88+E88</f>
        <v>0</v>
      </c>
    </row>
    <row r="89" spans="1:6" s="6" customFormat="1" ht="10.5">
      <c r="A89" s="97" t="s">
        <v>215</v>
      </c>
      <c r="B89" s="31" t="s">
        <v>310</v>
      </c>
      <c r="C89" s="43" t="s">
        <v>531</v>
      </c>
      <c r="D89" s="85">
        <f>SUM(D90:D92)</f>
        <v>99110.8</v>
      </c>
      <c r="E89" s="85">
        <f>SUM(E90:E92)</f>
        <v>0</v>
      </c>
      <c r="F89" s="77">
        <f>D89+E89</f>
        <v>99110.8</v>
      </c>
    </row>
    <row r="90" spans="1:6" s="6" customFormat="1" ht="9.75">
      <c r="A90" s="82" t="s">
        <v>455</v>
      </c>
      <c r="B90" s="32"/>
      <c r="C90" s="30"/>
      <c r="D90" s="55"/>
      <c r="E90" s="54"/>
      <c r="F90" s="105"/>
    </row>
    <row r="91" spans="1:6" s="6" customFormat="1" ht="9.75">
      <c r="A91" s="249" t="s">
        <v>350</v>
      </c>
      <c r="B91" s="83" t="s">
        <v>310</v>
      </c>
      <c r="C91" s="250" t="s">
        <v>94</v>
      </c>
      <c r="D91" s="251">
        <v>99100</v>
      </c>
      <c r="E91" s="85"/>
      <c r="F91" s="252">
        <f aca="true" t="shared" si="1" ref="F91:F97">D91+E91</f>
        <v>99100</v>
      </c>
    </row>
    <row r="92" spans="1:6" s="6" customFormat="1" ht="19.5">
      <c r="A92" s="249" t="s">
        <v>221</v>
      </c>
      <c r="B92" s="83" t="s">
        <v>310</v>
      </c>
      <c r="C92" s="250" t="s">
        <v>380</v>
      </c>
      <c r="D92" s="251">
        <v>10.8</v>
      </c>
      <c r="E92" s="85"/>
      <c r="F92" s="252">
        <f t="shared" si="1"/>
        <v>10.8</v>
      </c>
    </row>
    <row r="93" spans="1:9" s="6" customFormat="1" ht="9.75">
      <c r="A93" s="68" t="s">
        <v>505</v>
      </c>
      <c r="B93" s="31" t="s">
        <v>14</v>
      </c>
      <c r="C93" s="22"/>
      <c r="D93" s="260">
        <f>D94-D95</f>
        <v>-8227325.34</v>
      </c>
      <c r="E93" s="260">
        <f>E94-E95</f>
        <v>0</v>
      </c>
      <c r="F93" s="74">
        <f t="shared" si="1"/>
        <v>-8227325.34</v>
      </c>
      <c r="G93" s="62"/>
      <c r="H93" s="62">
        <f>D96+D135</f>
        <v>-8227325.34</v>
      </c>
      <c r="I93" s="62">
        <f>E96+E135</f>
        <v>0</v>
      </c>
    </row>
    <row r="94" spans="1:8" s="6" customFormat="1" ht="10.5">
      <c r="A94" s="95" t="s">
        <v>46</v>
      </c>
      <c r="B94" s="21" t="s">
        <v>446</v>
      </c>
      <c r="C94" s="43"/>
      <c r="D94" s="52">
        <f>D18-D52</f>
        <v>-8227325.34</v>
      </c>
      <c r="E94" s="52">
        <f>E18-E52</f>
        <v>0</v>
      </c>
      <c r="F94" s="74">
        <f t="shared" si="1"/>
        <v>-8227325.34</v>
      </c>
      <c r="G94" s="62"/>
      <c r="H94" s="62"/>
    </row>
    <row r="95" spans="1:8" s="6" customFormat="1" ht="10.5">
      <c r="A95" s="201" t="s">
        <v>101</v>
      </c>
      <c r="B95" s="21" t="s">
        <v>301</v>
      </c>
      <c r="C95" s="46"/>
      <c r="D95" s="60">
        <v>0</v>
      </c>
      <c r="E95" s="60">
        <v>0</v>
      </c>
      <c r="F95" s="155">
        <f t="shared" si="1"/>
        <v>0</v>
      </c>
      <c r="G95" s="62"/>
      <c r="H95" s="62"/>
    </row>
    <row r="96" spans="1:6" s="6" customFormat="1" ht="19.5">
      <c r="A96" s="202" t="s">
        <v>333</v>
      </c>
      <c r="B96" s="90" t="s">
        <v>194</v>
      </c>
      <c r="C96" s="43"/>
      <c r="D96" s="60">
        <f>D97+D101+D105+D109+D125+D129+D133</f>
        <v>-82397.31</v>
      </c>
      <c r="E96" s="60">
        <f>E97+E101+E105+E109+E125+E129+E133</f>
        <v>0</v>
      </c>
      <c r="F96" s="74">
        <f t="shared" si="1"/>
        <v>-82397.31</v>
      </c>
    </row>
    <row r="97" spans="1:6" s="6" customFormat="1" ht="10.5">
      <c r="A97" s="37" t="s">
        <v>164</v>
      </c>
      <c r="B97" s="21" t="s">
        <v>377</v>
      </c>
      <c r="C97" s="43"/>
      <c r="D97" s="57">
        <f>D99-D100</f>
        <v>-122299.12</v>
      </c>
      <c r="E97" s="57">
        <f>E99-E100</f>
        <v>0</v>
      </c>
      <c r="F97" s="74">
        <f t="shared" si="1"/>
        <v>-122299.12</v>
      </c>
    </row>
    <row r="98" spans="1:6" s="6" customFormat="1" ht="9.75">
      <c r="A98" s="26" t="s">
        <v>455</v>
      </c>
      <c r="B98" s="29"/>
      <c r="C98" s="44"/>
      <c r="D98" s="58"/>
      <c r="E98" s="58"/>
      <c r="F98" s="59"/>
    </row>
    <row r="99" spans="1:6" s="6" customFormat="1" ht="9.75">
      <c r="A99" s="82" t="s">
        <v>88</v>
      </c>
      <c r="B99" s="32" t="s">
        <v>229</v>
      </c>
      <c r="C99" s="44" t="s">
        <v>194</v>
      </c>
      <c r="D99" s="54">
        <v>140680</v>
      </c>
      <c r="E99" s="54">
        <v>0</v>
      </c>
      <c r="F99" s="105">
        <f>D99+E99</f>
        <v>140680</v>
      </c>
    </row>
    <row r="100" spans="1:6" s="6" customFormat="1" ht="9.75">
      <c r="A100" s="96" t="s">
        <v>462</v>
      </c>
      <c r="B100" s="86" t="s">
        <v>86</v>
      </c>
      <c r="C100" s="87" t="s">
        <v>512</v>
      </c>
      <c r="D100" s="88">
        <v>262979.12</v>
      </c>
      <c r="E100" s="88">
        <v>0</v>
      </c>
      <c r="F100" s="106">
        <f>D100+E100</f>
        <v>262979.12</v>
      </c>
    </row>
    <row r="101" spans="1:7" s="6" customFormat="1" ht="10.5">
      <c r="A101" s="37" t="s">
        <v>196</v>
      </c>
      <c r="B101" s="31" t="s">
        <v>552</v>
      </c>
      <c r="C101" s="43"/>
      <c r="D101" s="52">
        <f>D103-D104</f>
        <v>0</v>
      </c>
      <c r="E101" s="52">
        <f>E103-E104</f>
        <v>0</v>
      </c>
      <c r="F101" s="77">
        <f>D101+E101</f>
        <v>0</v>
      </c>
      <c r="G101" s="177"/>
    </row>
    <row r="102" spans="1:7" s="6" customFormat="1" ht="9.75">
      <c r="A102" s="26" t="s">
        <v>455</v>
      </c>
      <c r="B102" s="29"/>
      <c r="C102" s="44"/>
      <c r="D102" s="58"/>
      <c r="E102" s="58"/>
      <c r="F102" s="98"/>
      <c r="G102" s="177"/>
    </row>
    <row r="103" spans="1:7" s="6" customFormat="1" ht="9.75">
      <c r="A103" s="24" t="s">
        <v>200</v>
      </c>
      <c r="B103" s="31" t="s">
        <v>124</v>
      </c>
      <c r="C103" s="43" t="s">
        <v>377</v>
      </c>
      <c r="D103" s="52">
        <v>0</v>
      </c>
      <c r="E103" s="52">
        <v>0</v>
      </c>
      <c r="F103" s="77">
        <f>D103+E103</f>
        <v>0</v>
      </c>
      <c r="G103" s="177"/>
    </row>
    <row r="104" spans="1:7" s="6" customFormat="1" ht="9.75">
      <c r="A104" s="24" t="s">
        <v>23</v>
      </c>
      <c r="B104" s="21" t="s">
        <v>265</v>
      </c>
      <c r="C104" s="43" t="s">
        <v>42</v>
      </c>
      <c r="D104" s="57">
        <v>0</v>
      </c>
      <c r="E104" s="52">
        <v>0</v>
      </c>
      <c r="F104" s="75">
        <f>D104+E104</f>
        <v>0</v>
      </c>
      <c r="G104" s="177"/>
    </row>
    <row r="105" spans="1:7" s="6" customFormat="1" ht="10.5">
      <c r="A105" s="37" t="s">
        <v>327</v>
      </c>
      <c r="B105" s="21" t="s">
        <v>48</v>
      </c>
      <c r="C105" s="43"/>
      <c r="D105" s="57">
        <f>D107-D108</f>
        <v>0</v>
      </c>
      <c r="E105" s="57">
        <f>E107-E108</f>
        <v>0</v>
      </c>
      <c r="F105" s="75">
        <f>D105+E105</f>
        <v>0</v>
      </c>
      <c r="G105" s="177"/>
    </row>
    <row r="106" spans="1:7" s="6" customFormat="1" ht="9.75">
      <c r="A106" s="26" t="s">
        <v>455</v>
      </c>
      <c r="B106" s="29"/>
      <c r="C106" s="44"/>
      <c r="D106" s="58"/>
      <c r="E106" s="58"/>
      <c r="F106" s="98"/>
      <c r="G106" s="177"/>
    </row>
    <row r="107" spans="1:7" s="6" customFormat="1" ht="9.75">
      <c r="A107" s="24" t="s">
        <v>193</v>
      </c>
      <c r="B107" s="31" t="s">
        <v>480</v>
      </c>
      <c r="C107" s="43" t="s">
        <v>552</v>
      </c>
      <c r="D107" s="52">
        <v>0</v>
      </c>
      <c r="E107" s="52">
        <v>0</v>
      </c>
      <c r="F107" s="77">
        <f>D107+E107</f>
        <v>0</v>
      </c>
      <c r="G107" s="177"/>
    </row>
    <row r="108" spans="1:7" s="6" customFormat="1" ht="9.75">
      <c r="A108" s="24" t="s">
        <v>93</v>
      </c>
      <c r="B108" s="21" t="s">
        <v>334</v>
      </c>
      <c r="C108" s="46" t="s">
        <v>151</v>
      </c>
      <c r="D108" s="57">
        <v>0</v>
      </c>
      <c r="E108" s="52">
        <v>0</v>
      </c>
      <c r="F108" s="75">
        <f>D108+E108</f>
        <v>0</v>
      </c>
      <c r="G108" s="177"/>
    </row>
    <row r="109" spans="1:7" s="6" customFormat="1" ht="10.5">
      <c r="A109" s="37" t="s">
        <v>441</v>
      </c>
      <c r="B109" s="31" t="s">
        <v>522</v>
      </c>
      <c r="C109" s="43"/>
      <c r="D109" s="52">
        <f>D111-D121</f>
        <v>39901.81</v>
      </c>
      <c r="E109" s="52">
        <f>E111-E121</f>
        <v>0</v>
      </c>
      <c r="F109" s="75">
        <f>D109+E109</f>
        <v>39901.81</v>
      </c>
      <c r="G109" s="177"/>
    </row>
    <row r="110" spans="1:7" s="6" customFormat="1" ht="9.75">
      <c r="A110" s="82" t="s">
        <v>455</v>
      </c>
      <c r="B110" s="29"/>
      <c r="C110" s="44"/>
      <c r="D110" s="58"/>
      <c r="E110" s="58"/>
      <c r="F110" s="98"/>
      <c r="G110" s="177"/>
    </row>
    <row r="111" spans="1:6" s="6" customFormat="1" ht="9.75">
      <c r="A111" s="203" t="s">
        <v>34</v>
      </c>
      <c r="B111" s="83" t="s">
        <v>87</v>
      </c>
      <c r="C111" s="84" t="s">
        <v>162</v>
      </c>
      <c r="D111" s="85">
        <f>SUM(D112:D114)</f>
        <v>1327330.18</v>
      </c>
      <c r="E111" s="85">
        <f>SUM(E112:E114)</f>
        <v>0</v>
      </c>
      <c r="F111" s="204">
        <f>D111+E111</f>
        <v>1327330.18</v>
      </c>
    </row>
    <row r="112" spans="1:7" s="6" customFormat="1" ht="9.75">
      <c r="A112" s="82" t="s">
        <v>536</v>
      </c>
      <c r="B112" s="32"/>
      <c r="C112" s="30"/>
      <c r="D112" s="55"/>
      <c r="E112" s="54"/>
      <c r="F112" s="105"/>
      <c r="G112" s="177"/>
    </row>
    <row r="113" spans="1:6" s="6" customFormat="1" ht="9.75">
      <c r="A113" s="249" t="s">
        <v>13</v>
      </c>
      <c r="B113" s="83" t="s">
        <v>87</v>
      </c>
      <c r="C113" s="250" t="s">
        <v>18</v>
      </c>
      <c r="D113" s="251">
        <v>547526.06</v>
      </c>
      <c r="E113" s="85">
        <v>0</v>
      </c>
      <c r="F113" s="252">
        <f>D113+E113</f>
        <v>547526.06</v>
      </c>
    </row>
    <row r="114" spans="1:6" s="6" customFormat="1" ht="9.75">
      <c r="A114" s="249" t="s">
        <v>391</v>
      </c>
      <c r="B114" s="83" t="s">
        <v>87</v>
      </c>
      <c r="C114" s="250" t="s">
        <v>445</v>
      </c>
      <c r="D114" s="251">
        <v>779804.12</v>
      </c>
      <c r="E114" s="85">
        <v>0</v>
      </c>
      <c r="F114" s="252">
        <f>D114+E114</f>
        <v>779804.12</v>
      </c>
    </row>
    <row r="115" spans="1:6" s="6" customFormat="1" ht="0.75" customHeight="1">
      <c r="A115" s="247"/>
      <c r="B115" s="253"/>
      <c r="C115" s="254"/>
      <c r="D115" s="255"/>
      <c r="E115" s="259"/>
      <c r="F115" s="256"/>
    </row>
    <row r="116" spans="1:6" s="6" customFormat="1" ht="10.5">
      <c r="A116" s="42" t="s">
        <v>5</v>
      </c>
      <c r="B116" s="23"/>
      <c r="C116" s="23"/>
      <c r="D116" s="23"/>
      <c r="E116" s="23"/>
      <c r="F116" s="226" t="s">
        <v>72</v>
      </c>
    </row>
    <row r="117" spans="1:6" s="6" customFormat="1" ht="9.75">
      <c r="A117" s="10"/>
      <c r="B117" s="11" t="s">
        <v>141</v>
      </c>
      <c r="C117" s="11" t="s">
        <v>141</v>
      </c>
      <c r="D117" s="261" t="s">
        <v>338</v>
      </c>
      <c r="E117" s="39" t="s">
        <v>386</v>
      </c>
      <c r="F117" s="227"/>
    </row>
    <row r="118" spans="1:6" s="6" customFormat="1" ht="9.75">
      <c r="A118" s="13" t="s">
        <v>113</v>
      </c>
      <c r="B118" s="14" t="s">
        <v>432</v>
      </c>
      <c r="C118" s="14" t="s">
        <v>404</v>
      </c>
      <c r="D118" s="261"/>
      <c r="E118" s="40" t="s">
        <v>396</v>
      </c>
      <c r="F118" s="228" t="s">
        <v>475</v>
      </c>
    </row>
    <row r="119" spans="1:6" s="6" customFormat="1" ht="9.75">
      <c r="A119" s="13"/>
      <c r="B119" s="14" t="s">
        <v>83</v>
      </c>
      <c r="C119" s="14" t="s">
        <v>10</v>
      </c>
      <c r="D119" s="261"/>
      <c r="E119" s="40" t="s">
        <v>532</v>
      </c>
      <c r="F119" s="228"/>
    </row>
    <row r="120" spans="1:6" s="6" customFormat="1" ht="9.75">
      <c r="A120" s="89">
        <v>1</v>
      </c>
      <c r="B120" s="109">
        <v>2</v>
      </c>
      <c r="C120" s="102">
        <v>3</v>
      </c>
      <c r="D120" s="102">
        <v>4</v>
      </c>
      <c r="E120" s="104" t="s">
        <v>436</v>
      </c>
      <c r="F120" s="104" t="s">
        <v>294</v>
      </c>
    </row>
    <row r="121" spans="1:7" s="6" customFormat="1" ht="9.75">
      <c r="A121" s="203" t="s">
        <v>33</v>
      </c>
      <c r="B121" s="86" t="s">
        <v>230</v>
      </c>
      <c r="C121" s="87" t="s">
        <v>546</v>
      </c>
      <c r="D121" s="85">
        <f>SUM(D122:D124)</f>
        <v>1287428.37</v>
      </c>
      <c r="E121" s="85">
        <f>SUM(E122:E124)</f>
        <v>0</v>
      </c>
      <c r="F121" s="77">
        <f>D121+E121</f>
        <v>1287428.37</v>
      </c>
      <c r="G121" s="177"/>
    </row>
    <row r="122" spans="1:7" s="6" customFormat="1" ht="9.75">
      <c r="A122" s="82" t="s">
        <v>536</v>
      </c>
      <c r="B122" s="32"/>
      <c r="C122" s="30"/>
      <c r="D122" s="55"/>
      <c r="E122" s="54"/>
      <c r="F122" s="105"/>
      <c r="G122" s="177"/>
    </row>
    <row r="123" spans="1:6" s="6" customFormat="1" ht="9.75">
      <c r="A123" s="249" t="s">
        <v>165</v>
      </c>
      <c r="B123" s="83" t="s">
        <v>230</v>
      </c>
      <c r="C123" s="250" t="s">
        <v>398</v>
      </c>
      <c r="D123" s="251">
        <v>560029.25</v>
      </c>
      <c r="E123" s="85">
        <v>0</v>
      </c>
      <c r="F123" s="252">
        <f>D123+E123</f>
        <v>560029.25</v>
      </c>
    </row>
    <row r="124" spans="1:6" s="6" customFormat="1" ht="9.75">
      <c r="A124" s="249" t="s">
        <v>290</v>
      </c>
      <c r="B124" s="83" t="s">
        <v>230</v>
      </c>
      <c r="C124" s="250" t="s">
        <v>256</v>
      </c>
      <c r="D124" s="251">
        <v>727399.12</v>
      </c>
      <c r="E124" s="85">
        <v>0</v>
      </c>
      <c r="F124" s="252">
        <f>D124+E124</f>
        <v>727399.12</v>
      </c>
    </row>
    <row r="125" spans="1:22" s="6" customFormat="1" ht="10.5">
      <c r="A125" s="156" t="s">
        <v>57</v>
      </c>
      <c r="B125" s="157" t="s">
        <v>409</v>
      </c>
      <c r="C125" s="158"/>
      <c r="D125" s="159">
        <f>D127-D128</f>
        <v>0</v>
      </c>
      <c r="E125" s="159">
        <f>E127-E128</f>
        <v>0</v>
      </c>
      <c r="F125" s="160">
        <f>D125+E125</f>
        <v>0</v>
      </c>
      <c r="G125" s="174"/>
      <c r="H125" s="175"/>
      <c r="I125" s="34"/>
      <c r="J125" s="34"/>
      <c r="K125" s="34"/>
      <c r="L125" s="34"/>
      <c r="M125" s="34"/>
      <c r="N125" s="34"/>
      <c r="O125" s="176"/>
      <c r="P125" s="161"/>
      <c r="Q125" s="162"/>
      <c r="R125" s="163"/>
      <c r="S125" s="163"/>
      <c r="T125" s="163"/>
      <c r="U125" s="163"/>
      <c r="V125" s="163"/>
    </row>
    <row r="126" spans="1:22" s="6" customFormat="1" ht="9.75">
      <c r="A126" s="82" t="s">
        <v>455</v>
      </c>
      <c r="B126" s="164"/>
      <c r="C126" s="165"/>
      <c r="D126" s="166"/>
      <c r="E126" s="166"/>
      <c r="F126" s="167"/>
      <c r="G126" s="174"/>
      <c r="H126" s="136"/>
      <c r="I126" s="34"/>
      <c r="J126" s="34"/>
      <c r="K126" s="34"/>
      <c r="L126" s="34"/>
      <c r="M126" s="34"/>
      <c r="N126" s="34"/>
      <c r="O126" s="176"/>
      <c r="P126" s="161"/>
      <c r="Q126" s="162"/>
      <c r="R126" s="163"/>
      <c r="S126" s="163"/>
      <c r="T126" s="163"/>
      <c r="U126" s="163"/>
      <c r="V126" s="163"/>
    </row>
    <row r="127" spans="1:22" s="6" customFormat="1" ht="9.75">
      <c r="A127" s="168" t="s">
        <v>12</v>
      </c>
      <c r="B127" s="157" t="s">
        <v>264</v>
      </c>
      <c r="C127" s="158" t="s">
        <v>48</v>
      </c>
      <c r="D127" s="54">
        <v>0</v>
      </c>
      <c r="E127" s="54">
        <v>0</v>
      </c>
      <c r="F127" s="77">
        <f>D127+E127</f>
        <v>0</v>
      </c>
      <c r="G127" s="174"/>
      <c r="H127" s="136"/>
      <c r="I127" s="34"/>
      <c r="J127" s="34"/>
      <c r="K127" s="34"/>
      <c r="L127" s="34"/>
      <c r="M127" s="34"/>
      <c r="N127" s="34"/>
      <c r="O127" s="176"/>
      <c r="P127" s="161"/>
      <c r="Q127" s="162"/>
      <c r="R127" s="163"/>
      <c r="S127" s="163"/>
      <c r="T127" s="163"/>
      <c r="U127" s="163"/>
      <c r="V127" s="163"/>
    </row>
    <row r="128" spans="1:22" s="6" customFormat="1" ht="9.75">
      <c r="A128" s="169" t="s">
        <v>85</v>
      </c>
      <c r="B128" s="170" t="s">
        <v>122</v>
      </c>
      <c r="C128" s="171" t="s">
        <v>371</v>
      </c>
      <c r="D128" s="172">
        <v>0</v>
      </c>
      <c r="E128" s="172">
        <v>0</v>
      </c>
      <c r="F128" s="173">
        <f>D128+E128</f>
        <v>0</v>
      </c>
      <c r="G128" s="174"/>
      <c r="H128" s="136"/>
      <c r="I128" s="34"/>
      <c r="J128" s="34"/>
      <c r="K128" s="34"/>
      <c r="L128" s="34"/>
      <c r="M128" s="34"/>
      <c r="N128" s="34"/>
      <c r="O128" s="176"/>
      <c r="P128" s="161"/>
      <c r="Q128" s="162"/>
      <c r="R128" s="163"/>
      <c r="S128" s="163"/>
      <c r="T128" s="163"/>
      <c r="U128" s="163"/>
      <c r="V128" s="163"/>
    </row>
    <row r="129" spans="1:15" s="6" customFormat="1" ht="21.75">
      <c r="A129" s="37" t="s">
        <v>249</v>
      </c>
      <c r="B129" s="86" t="s">
        <v>477</v>
      </c>
      <c r="C129" s="87"/>
      <c r="D129" s="88">
        <f>D131-D132</f>
        <v>0</v>
      </c>
      <c r="E129" s="88">
        <f>E131-E132</f>
        <v>0</v>
      </c>
      <c r="F129" s="75">
        <f>D129+E129</f>
        <v>0</v>
      </c>
      <c r="G129" s="177"/>
      <c r="H129" s="34"/>
      <c r="I129" s="34"/>
      <c r="J129" s="34"/>
      <c r="K129" s="34"/>
      <c r="L129" s="34"/>
      <c r="M129" s="34"/>
      <c r="N129" s="34"/>
      <c r="O129" s="34"/>
    </row>
    <row r="130" spans="1:7" s="6" customFormat="1" ht="9.75">
      <c r="A130" s="82" t="s">
        <v>455</v>
      </c>
      <c r="B130" s="32"/>
      <c r="C130" s="44"/>
      <c r="D130" s="54"/>
      <c r="E130" s="54"/>
      <c r="F130" s="105"/>
      <c r="G130" s="177"/>
    </row>
    <row r="131" spans="1:7" s="6" customFormat="1" ht="9.75">
      <c r="A131" s="82" t="s">
        <v>38</v>
      </c>
      <c r="B131" s="32" t="s">
        <v>53</v>
      </c>
      <c r="C131" s="250" t="s">
        <v>4</v>
      </c>
      <c r="D131" s="54">
        <v>0</v>
      </c>
      <c r="E131" s="54">
        <v>0</v>
      </c>
      <c r="F131" s="105">
        <f>D131+E131</f>
        <v>0</v>
      </c>
      <c r="G131" s="177"/>
    </row>
    <row r="132" spans="1:7" s="6" customFormat="1" ht="9.75">
      <c r="A132" s="96" t="s">
        <v>32</v>
      </c>
      <c r="B132" s="213" t="s">
        <v>192</v>
      </c>
      <c r="C132" s="87" t="s">
        <v>4</v>
      </c>
      <c r="D132" s="214">
        <v>0</v>
      </c>
      <c r="E132" s="214">
        <v>0</v>
      </c>
      <c r="F132" s="205">
        <f>D132+E132</f>
        <v>0</v>
      </c>
      <c r="G132" s="177"/>
    </row>
    <row r="133" spans="1:22" s="6" customFormat="1" ht="10.5">
      <c r="A133" s="190" t="s">
        <v>408</v>
      </c>
      <c r="B133" s="86" t="s">
        <v>402</v>
      </c>
      <c r="C133" s="87" t="s">
        <v>4</v>
      </c>
      <c r="D133" s="88">
        <v>0</v>
      </c>
      <c r="E133" s="88">
        <v>0</v>
      </c>
      <c r="F133" s="106">
        <f>D133+E133</f>
        <v>0</v>
      </c>
      <c r="G133" s="212"/>
      <c r="H133" s="175"/>
      <c r="I133" s="34"/>
      <c r="J133" s="34"/>
      <c r="K133" s="34"/>
      <c r="L133" s="34"/>
      <c r="M133" s="34"/>
      <c r="N133" s="34"/>
      <c r="O133" s="176"/>
      <c r="P133" s="161"/>
      <c r="Q133" s="162"/>
      <c r="R133" s="163"/>
      <c r="S133" s="163"/>
      <c r="T133" s="163"/>
      <c r="U133" s="163"/>
      <c r="V133" s="163"/>
    </row>
    <row r="134" spans="1:22" s="6" customFormat="1" ht="11.25">
      <c r="A134" s="207" t="s">
        <v>106</v>
      </c>
      <c r="B134" s="208"/>
      <c r="C134" s="209"/>
      <c r="D134" s="210"/>
      <c r="E134" s="210"/>
      <c r="F134" s="211"/>
      <c r="G134" s="212"/>
      <c r="H134" s="190"/>
      <c r="O134" s="206"/>
      <c r="P134" s="161"/>
      <c r="Q134" s="162"/>
      <c r="R134" s="163"/>
      <c r="S134" s="163"/>
      <c r="T134" s="163"/>
      <c r="U134" s="163"/>
      <c r="V134" s="163"/>
    </row>
    <row r="135" spans="1:7" s="6" customFormat="1" ht="10.5">
      <c r="A135" s="215" t="s">
        <v>470</v>
      </c>
      <c r="B135" s="217" t="s">
        <v>509</v>
      </c>
      <c r="C135" s="44"/>
      <c r="D135" s="218">
        <f>D137-D169</f>
        <v>-8144928.03</v>
      </c>
      <c r="E135" s="218">
        <f>E137-E169</f>
        <v>0</v>
      </c>
      <c r="F135" s="187">
        <f>D135+E135</f>
        <v>-8144928.03</v>
      </c>
      <c r="G135" s="177"/>
    </row>
    <row r="136" spans="1:6" s="6" customFormat="1" ht="9.75">
      <c r="A136" s="219" t="s">
        <v>41</v>
      </c>
      <c r="B136" s="213"/>
      <c r="C136" s="222"/>
      <c r="D136" s="220"/>
      <c r="E136" s="220"/>
      <c r="F136" s="221"/>
    </row>
    <row r="137" spans="1:7" s="6" customFormat="1" ht="9.75">
      <c r="A137" s="216" t="s">
        <v>530</v>
      </c>
      <c r="B137" s="108" t="s">
        <v>37</v>
      </c>
      <c r="C137" s="43"/>
      <c r="D137" s="61">
        <f>D138+D142+D148+D157+D161+D165</f>
        <v>-8144928.03</v>
      </c>
      <c r="E137" s="61">
        <f>E138+E142+E148+E157+E161+E165</f>
        <v>0</v>
      </c>
      <c r="F137" s="185">
        <f>D137+E137</f>
        <v>-8144928.03</v>
      </c>
      <c r="G137" s="177"/>
    </row>
    <row r="138" spans="1:7" s="6" customFormat="1" ht="10.5">
      <c r="A138" s="37" t="s">
        <v>3</v>
      </c>
      <c r="B138" s="21" t="s">
        <v>154</v>
      </c>
      <c r="C138" s="43"/>
      <c r="D138" s="57">
        <f>D140-D141</f>
        <v>-8420461.39</v>
      </c>
      <c r="E138" s="57">
        <f>E140-E141</f>
        <v>0</v>
      </c>
      <c r="F138" s="75">
        <f>D138+E138</f>
        <v>-8420461.39</v>
      </c>
      <c r="G138" s="177"/>
    </row>
    <row r="139" spans="1:7" s="6" customFormat="1" ht="9.75">
      <c r="A139" s="26" t="s">
        <v>455</v>
      </c>
      <c r="B139" s="29"/>
      <c r="C139" s="44"/>
      <c r="D139" s="58"/>
      <c r="E139" s="58"/>
      <c r="F139" s="98"/>
      <c r="G139" s="177"/>
    </row>
    <row r="140" spans="1:7" s="6" customFormat="1" ht="9.75">
      <c r="A140" s="82" t="s">
        <v>271</v>
      </c>
      <c r="B140" s="32" t="s">
        <v>292</v>
      </c>
      <c r="C140" s="44" t="s">
        <v>504</v>
      </c>
      <c r="D140" s="54">
        <v>0</v>
      </c>
      <c r="E140" s="54">
        <v>0</v>
      </c>
      <c r="F140" s="105">
        <f>D140+E140</f>
        <v>0</v>
      </c>
      <c r="G140" s="177"/>
    </row>
    <row r="141" spans="1:6" s="6" customFormat="1" ht="9.75">
      <c r="A141" s="96" t="s">
        <v>535</v>
      </c>
      <c r="B141" s="86" t="s">
        <v>435</v>
      </c>
      <c r="C141" s="100" t="s">
        <v>345</v>
      </c>
      <c r="D141" s="88">
        <v>8420461.39</v>
      </c>
      <c r="E141" s="88">
        <v>0</v>
      </c>
      <c r="F141" s="106">
        <f>D141+E141</f>
        <v>8420461.39</v>
      </c>
    </row>
    <row r="142" spans="1:7" s="6" customFormat="1" ht="10.5">
      <c r="A142" s="97" t="s">
        <v>393</v>
      </c>
      <c r="B142" s="31" t="s">
        <v>546</v>
      </c>
      <c r="C142" s="43"/>
      <c r="D142" s="52">
        <f>D145-D147</f>
        <v>0</v>
      </c>
      <c r="E142" s="52">
        <f>E145-E147</f>
        <v>0</v>
      </c>
      <c r="F142" s="77">
        <f>D142+E142</f>
        <v>0</v>
      </c>
      <c r="G142" s="177"/>
    </row>
    <row r="143" spans="1:7" s="6" customFormat="1" ht="9.75">
      <c r="A143" s="26" t="s">
        <v>455</v>
      </c>
      <c r="B143" s="29"/>
      <c r="C143" s="45"/>
      <c r="D143" s="58"/>
      <c r="E143" s="58"/>
      <c r="F143" s="186"/>
      <c r="G143" s="177"/>
    </row>
    <row r="144" spans="1:7" s="6" customFormat="1" ht="9.75">
      <c r="A144" s="26" t="s">
        <v>19</v>
      </c>
      <c r="B144" s="32"/>
      <c r="C144" s="44"/>
      <c r="D144" s="54"/>
      <c r="E144" s="54"/>
      <c r="F144" s="187"/>
      <c r="G144" s="177"/>
    </row>
    <row r="145" spans="1:7" s="6" customFormat="1" ht="9.75">
      <c r="A145" s="24" t="s">
        <v>223</v>
      </c>
      <c r="B145" s="83" t="s">
        <v>116</v>
      </c>
      <c r="C145" s="84" t="s">
        <v>105</v>
      </c>
      <c r="D145" s="85">
        <v>0</v>
      </c>
      <c r="E145" s="85">
        <v>0</v>
      </c>
      <c r="F145" s="77">
        <f>D145+E145</f>
        <v>0</v>
      </c>
      <c r="G145" s="177"/>
    </row>
    <row r="146" spans="1:7" s="6" customFormat="1" ht="9.75">
      <c r="A146" s="26" t="s">
        <v>406</v>
      </c>
      <c r="B146" s="32"/>
      <c r="C146" s="44"/>
      <c r="D146" s="54"/>
      <c r="E146" s="54"/>
      <c r="F146" s="187"/>
      <c r="G146" s="177"/>
    </row>
    <row r="147" spans="1:7" s="6" customFormat="1" ht="9.75">
      <c r="A147" s="24" t="s">
        <v>223</v>
      </c>
      <c r="B147" s="31" t="s">
        <v>258</v>
      </c>
      <c r="C147" s="22" t="s">
        <v>241</v>
      </c>
      <c r="D147" s="56">
        <v>0</v>
      </c>
      <c r="E147" s="52">
        <v>0</v>
      </c>
      <c r="F147" s="77">
        <f>D147+E147</f>
        <v>0</v>
      </c>
      <c r="G147" s="177"/>
    </row>
    <row r="148" spans="1:7" s="6" customFormat="1" ht="10.5">
      <c r="A148" s="38" t="s">
        <v>80</v>
      </c>
      <c r="B148" s="21" t="s">
        <v>371</v>
      </c>
      <c r="C148" s="22"/>
      <c r="D148" s="51">
        <f>D150-D151</f>
        <v>0</v>
      </c>
      <c r="E148" s="51">
        <f>E150-E151</f>
        <v>0</v>
      </c>
      <c r="F148" s="75">
        <f>D148+E148</f>
        <v>0</v>
      </c>
      <c r="G148" s="177"/>
    </row>
    <row r="149" spans="1:7" s="6" customFormat="1" ht="9.75">
      <c r="A149" s="26" t="s">
        <v>455</v>
      </c>
      <c r="B149" s="29"/>
      <c r="C149" s="30"/>
      <c r="D149" s="53"/>
      <c r="E149" s="58"/>
      <c r="F149" s="98"/>
      <c r="G149" s="177"/>
    </row>
    <row r="150" spans="1:7" s="6" customFormat="1" ht="9.75">
      <c r="A150" s="82" t="s">
        <v>140</v>
      </c>
      <c r="B150" s="32" t="s">
        <v>220</v>
      </c>
      <c r="C150" s="30" t="s">
        <v>284</v>
      </c>
      <c r="D150" s="54">
        <v>0</v>
      </c>
      <c r="E150" s="54">
        <v>0</v>
      </c>
      <c r="F150" s="105">
        <f>D150+E150</f>
        <v>0</v>
      </c>
      <c r="G150" s="177"/>
    </row>
    <row r="151" spans="1:6" s="6" customFormat="1" ht="9.75">
      <c r="A151" s="194" t="s">
        <v>367</v>
      </c>
      <c r="B151" s="195" t="s">
        <v>77</v>
      </c>
      <c r="C151" s="196" t="s">
        <v>132</v>
      </c>
      <c r="D151" s="197">
        <v>0</v>
      </c>
      <c r="E151" s="225">
        <v>0</v>
      </c>
      <c r="F151" s="198">
        <f>D151+E151</f>
        <v>0</v>
      </c>
    </row>
    <row r="152" spans="1:6" s="6" customFormat="1" ht="10.5">
      <c r="A152" s="42" t="s">
        <v>5</v>
      </c>
      <c r="B152" s="23"/>
      <c r="C152" s="23"/>
      <c r="D152" s="23"/>
      <c r="E152" s="23"/>
      <c r="F152" s="226" t="s">
        <v>499</v>
      </c>
    </row>
    <row r="153" spans="1:6" s="6" customFormat="1" ht="9.75">
      <c r="A153" s="10"/>
      <c r="B153" s="11" t="s">
        <v>141</v>
      </c>
      <c r="C153" s="11" t="s">
        <v>141</v>
      </c>
      <c r="D153" s="261" t="s">
        <v>338</v>
      </c>
      <c r="E153" s="39" t="s">
        <v>386</v>
      </c>
      <c r="F153" s="227"/>
    </row>
    <row r="154" spans="1:6" s="6" customFormat="1" ht="9.75">
      <c r="A154" s="13" t="s">
        <v>113</v>
      </c>
      <c r="B154" s="14" t="s">
        <v>432</v>
      </c>
      <c r="C154" s="14" t="s">
        <v>404</v>
      </c>
      <c r="D154" s="261"/>
      <c r="E154" s="40" t="s">
        <v>396</v>
      </c>
      <c r="F154" s="228" t="s">
        <v>475</v>
      </c>
    </row>
    <row r="155" spans="1:6" s="6" customFormat="1" ht="9.75">
      <c r="A155" s="13"/>
      <c r="B155" s="14" t="s">
        <v>83</v>
      </c>
      <c r="C155" s="14" t="s">
        <v>10</v>
      </c>
      <c r="D155" s="261"/>
      <c r="E155" s="40" t="s">
        <v>532</v>
      </c>
      <c r="F155" s="228"/>
    </row>
    <row r="156" spans="1:6" s="6" customFormat="1" ht="9.75">
      <c r="A156" s="89">
        <v>1</v>
      </c>
      <c r="B156" s="109">
        <v>2</v>
      </c>
      <c r="C156" s="102">
        <v>3</v>
      </c>
      <c r="D156" s="102">
        <v>4</v>
      </c>
      <c r="E156" s="104" t="s">
        <v>436</v>
      </c>
      <c r="F156" s="104" t="s">
        <v>294</v>
      </c>
    </row>
    <row r="157" spans="1:7" s="6" customFormat="1" ht="10.5">
      <c r="A157" s="97" t="s">
        <v>298</v>
      </c>
      <c r="B157" s="21" t="s">
        <v>184</v>
      </c>
      <c r="C157" s="22"/>
      <c r="D157" s="51">
        <f>D159-D160</f>
        <v>0</v>
      </c>
      <c r="E157" s="51">
        <f>E159-E160</f>
        <v>0</v>
      </c>
      <c r="F157" s="77">
        <f>D157+E157</f>
        <v>0</v>
      </c>
      <c r="G157" s="177"/>
    </row>
    <row r="158" spans="1:7" s="6" customFormat="1" ht="9.75">
      <c r="A158" s="26" t="s">
        <v>455</v>
      </c>
      <c r="B158" s="29"/>
      <c r="C158" s="30"/>
      <c r="D158" s="53"/>
      <c r="E158" s="58"/>
      <c r="F158" s="98"/>
      <c r="G158" s="177"/>
    </row>
    <row r="159" spans="1:7" s="6" customFormat="1" ht="9.75">
      <c r="A159" s="69" t="s">
        <v>269</v>
      </c>
      <c r="B159" s="31" t="s">
        <v>326</v>
      </c>
      <c r="C159" s="22" t="s">
        <v>461</v>
      </c>
      <c r="D159" s="56">
        <v>0</v>
      </c>
      <c r="E159" s="52">
        <v>0</v>
      </c>
      <c r="F159" s="77">
        <f>D159+E159</f>
        <v>0</v>
      </c>
      <c r="G159" s="177"/>
    </row>
    <row r="160" spans="1:7" s="6" customFormat="1" ht="9.75">
      <c r="A160" s="70" t="s">
        <v>208</v>
      </c>
      <c r="B160" s="21" t="s">
        <v>469</v>
      </c>
      <c r="C160" s="22" t="s">
        <v>312</v>
      </c>
      <c r="D160" s="51">
        <v>0</v>
      </c>
      <c r="E160" s="52">
        <v>0</v>
      </c>
      <c r="F160" s="75">
        <f>D160+E160</f>
        <v>0</v>
      </c>
      <c r="G160" s="177"/>
    </row>
    <row r="161" spans="1:8" s="6" customFormat="1" ht="12.75">
      <c r="A161" s="71" t="s">
        <v>79</v>
      </c>
      <c r="B161" s="21" t="s">
        <v>2</v>
      </c>
      <c r="C161" s="22"/>
      <c r="D161" s="55">
        <f>D163-D164</f>
        <v>0</v>
      </c>
      <c r="E161" s="55">
        <f>E163-E164</f>
        <v>0</v>
      </c>
      <c r="F161" s="75">
        <f>D161+E161</f>
        <v>0</v>
      </c>
      <c r="G161" s="188"/>
      <c r="H161" s="64"/>
    </row>
    <row r="162" spans="1:8" s="6" customFormat="1" ht="12.75">
      <c r="A162" s="26" t="s">
        <v>455</v>
      </c>
      <c r="B162" s="29"/>
      <c r="C162" s="27"/>
      <c r="D162" s="53"/>
      <c r="E162" s="58"/>
      <c r="F162" s="98"/>
      <c r="G162" s="188"/>
      <c r="H162" s="64"/>
    </row>
    <row r="163" spans="1:8" s="6" customFormat="1" ht="12.75">
      <c r="A163" s="72" t="s">
        <v>521</v>
      </c>
      <c r="B163" s="31" t="s">
        <v>437</v>
      </c>
      <c r="C163" s="22" t="s">
        <v>353</v>
      </c>
      <c r="D163" s="56">
        <v>0</v>
      </c>
      <c r="E163" s="52">
        <v>0</v>
      </c>
      <c r="F163" s="77">
        <f>D163+E163</f>
        <v>0</v>
      </c>
      <c r="G163" s="188"/>
      <c r="H163" s="64"/>
    </row>
    <row r="164" spans="1:8" s="6" customFormat="1" ht="12.75">
      <c r="A164" s="72" t="s">
        <v>344</v>
      </c>
      <c r="B164" s="21" t="s">
        <v>297</v>
      </c>
      <c r="C164" s="22" t="s">
        <v>487</v>
      </c>
      <c r="D164" s="51">
        <v>0</v>
      </c>
      <c r="E164" s="52">
        <v>0</v>
      </c>
      <c r="F164" s="75">
        <f>D164+E164</f>
        <v>0</v>
      </c>
      <c r="G164" s="188"/>
      <c r="H164" s="64"/>
    </row>
    <row r="165" spans="1:7" s="6" customFormat="1" ht="10.5">
      <c r="A165" s="73" t="s">
        <v>199</v>
      </c>
      <c r="B165" s="31" t="s">
        <v>114</v>
      </c>
      <c r="C165" s="30"/>
      <c r="D165" s="55">
        <f>D167-D168</f>
        <v>275533.36</v>
      </c>
      <c r="E165" s="55">
        <f>E167-E168</f>
        <v>0</v>
      </c>
      <c r="F165" s="75">
        <f>D165+E165</f>
        <v>275533.36</v>
      </c>
      <c r="G165" s="177"/>
    </row>
    <row r="166" spans="1:7" s="6" customFormat="1" ht="9.75">
      <c r="A166" s="26" t="s">
        <v>455</v>
      </c>
      <c r="B166" s="29"/>
      <c r="C166" s="27"/>
      <c r="D166" s="53"/>
      <c r="E166" s="58"/>
      <c r="F166" s="186"/>
      <c r="G166" s="177"/>
    </row>
    <row r="167" spans="1:7" s="6" customFormat="1" ht="9.75">
      <c r="A167" s="24" t="s">
        <v>174</v>
      </c>
      <c r="B167" s="32" t="s">
        <v>548</v>
      </c>
      <c r="C167" s="30" t="s">
        <v>247</v>
      </c>
      <c r="D167" s="55">
        <v>846235.44</v>
      </c>
      <c r="E167" s="54">
        <v>0</v>
      </c>
      <c r="F167" s="105">
        <f>D167+E167</f>
        <v>846235.44</v>
      </c>
      <c r="G167" s="177"/>
    </row>
    <row r="168" spans="1:7" s="6" customFormat="1" ht="9.75">
      <c r="A168" s="82" t="s">
        <v>68</v>
      </c>
      <c r="B168" s="86" t="s">
        <v>401</v>
      </c>
      <c r="C168" s="100" t="s">
        <v>92</v>
      </c>
      <c r="D168" s="88">
        <v>570702.08</v>
      </c>
      <c r="E168" s="88">
        <v>0</v>
      </c>
      <c r="F168" s="106">
        <f>D168+E168</f>
        <v>570702.08</v>
      </c>
      <c r="G168" s="177"/>
    </row>
    <row r="169" spans="1:7" s="6" customFormat="1" ht="9.75">
      <c r="A169" s="202" t="s">
        <v>421</v>
      </c>
      <c r="B169" s="90" t="s">
        <v>504</v>
      </c>
      <c r="C169" s="25"/>
      <c r="D169" s="60">
        <f>D170+D174+D178+D187+D188</f>
        <v>0</v>
      </c>
      <c r="E169" s="60">
        <f>E170+E174+E178+E187+E188</f>
        <v>0</v>
      </c>
      <c r="F169" s="178">
        <f>D169+E169</f>
        <v>0</v>
      </c>
      <c r="G169" s="177"/>
    </row>
    <row r="170" spans="1:7" s="6" customFormat="1" ht="21.75">
      <c r="A170" s="37" t="s">
        <v>361</v>
      </c>
      <c r="B170" s="31" t="s">
        <v>105</v>
      </c>
      <c r="C170" s="22"/>
      <c r="D170" s="56">
        <f>D172-D173</f>
        <v>0</v>
      </c>
      <c r="E170" s="56">
        <f>E172-E173</f>
        <v>0</v>
      </c>
      <c r="F170" s="75">
        <f>D170+E170</f>
        <v>0</v>
      </c>
      <c r="G170" s="177"/>
    </row>
    <row r="171" spans="1:7" s="6" customFormat="1" ht="9.75">
      <c r="A171" s="26" t="s">
        <v>455</v>
      </c>
      <c r="B171" s="29"/>
      <c r="C171" s="30"/>
      <c r="D171" s="53"/>
      <c r="E171" s="58"/>
      <c r="F171" s="186"/>
      <c r="G171" s="177"/>
    </row>
    <row r="172" spans="1:8" s="6" customFormat="1" ht="9.75">
      <c r="A172" s="82" t="s">
        <v>108</v>
      </c>
      <c r="B172" s="32" t="s">
        <v>538</v>
      </c>
      <c r="C172" s="30" t="s">
        <v>376</v>
      </c>
      <c r="D172" s="55">
        <v>0</v>
      </c>
      <c r="E172" s="54">
        <v>0</v>
      </c>
      <c r="F172" s="105">
        <f>D172+E172</f>
        <v>0</v>
      </c>
      <c r="G172" s="177"/>
      <c r="H172" s="34"/>
    </row>
    <row r="173" spans="1:6" s="6" customFormat="1" ht="9.75">
      <c r="A173" s="96" t="s">
        <v>274</v>
      </c>
      <c r="B173" s="86" t="s">
        <v>390</v>
      </c>
      <c r="C173" s="100" t="s">
        <v>545</v>
      </c>
      <c r="D173" s="200">
        <v>0</v>
      </c>
      <c r="E173" s="88">
        <v>0</v>
      </c>
      <c r="F173" s="106">
        <f>D173+E173</f>
        <v>0</v>
      </c>
    </row>
    <row r="174" spans="1:7" s="6" customFormat="1" ht="10.5">
      <c r="A174" s="37" t="s">
        <v>153</v>
      </c>
      <c r="B174" s="31" t="s">
        <v>284</v>
      </c>
      <c r="C174" s="22"/>
      <c r="D174" s="56">
        <f>D176-D177</f>
        <v>0</v>
      </c>
      <c r="E174" s="56">
        <f>E176-E177</f>
        <v>0</v>
      </c>
      <c r="F174" s="77">
        <f>D174+E174</f>
        <v>0</v>
      </c>
      <c r="G174" s="177"/>
    </row>
    <row r="175" spans="1:7" s="6" customFormat="1" ht="9.75">
      <c r="A175" s="26" t="s">
        <v>455</v>
      </c>
      <c r="B175" s="29"/>
      <c r="C175" s="30"/>
      <c r="D175" s="53"/>
      <c r="E175" s="58"/>
      <c r="F175" s="98"/>
      <c r="G175" s="177"/>
    </row>
    <row r="176" spans="1:8" s="6" customFormat="1" ht="9.75">
      <c r="A176" s="24" t="s">
        <v>59</v>
      </c>
      <c r="B176" s="31" t="s">
        <v>428</v>
      </c>
      <c r="C176" s="22" t="s">
        <v>189</v>
      </c>
      <c r="D176" s="56">
        <v>0</v>
      </c>
      <c r="E176" s="52">
        <v>0</v>
      </c>
      <c r="F176" s="77">
        <f>D176+E176</f>
        <v>0</v>
      </c>
      <c r="G176" s="177"/>
      <c r="H176" s="34"/>
    </row>
    <row r="177" spans="1:7" s="6" customFormat="1" ht="9.75">
      <c r="A177" s="33" t="s">
        <v>385</v>
      </c>
      <c r="B177" s="21" t="s">
        <v>570</v>
      </c>
      <c r="C177" s="22" t="s">
        <v>1</v>
      </c>
      <c r="D177" s="51">
        <v>0</v>
      </c>
      <c r="E177" s="52">
        <v>0</v>
      </c>
      <c r="F177" s="75">
        <f>D177+E177</f>
        <v>0</v>
      </c>
      <c r="G177" s="177"/>
    </row>
    <row r="178" spans="1:7" s="6" customFormat="1" ht="10.5">
      <c r="A178" s="107" t="s">
        <v>78</v>
      </c>
      <c r="B178" s="90" t="s">
        <v>461</v>
      </c>
      <c r="C178" s="22"/>
      <c r="D178" s="51">
        <f>D180-D181</f>
        <v>0</v>
      </c>
      <c r="E178" s="51">
        <f>E180-E181</f>
        <v>0</v>
      </c>
      <c r="F178" s="75">
        <f>D178+E178</f>
        <v>0</v>
      </c>
      <c r="G178" s="177"/>
    </row>
    <row r="179" spans="1:7" s="6" customFormat="1" ht="9.75">
      <c r="A179" s="82" t="s">
        <v>455</v>
      </c>
      <c r="B179" s="29"/>
      <c r="C179" s="30"/>
      <c r="D179" s="53"/>
      <c r="E179" s="58"/>
      <c r="F179" s="186"/>
      <c r="G179" s="177"/>
    </row>
    <row r="180" spans="1:8" s="6" customFormat="1" ht="9.75">
      <c r="A180" s="223" t="s">
        <v>119</v>
      </c>
      <c r="B180" s="32" t="s">
        <v>30</v>
      </c>
      <c r="C180" s="30" t="s">
        <v>17</v>
      </c>
      <c r="D180" s="55">
        <v>9665860.15</v>
      </c>
      <c r="E180" s="54">
        <v>0</v>
      </c>
      <c r="F180" s="105">
        <f>D180+E180</f>
        <v>9665860.15</v>
      </c>
      <c r="G180" s="177"/>
      <c r="H180" s="34"/>
    </row>
    <row r="181" spans="1:8" s="6" customFormat="1" ht="9.75">
      <c r="A181" s="194" t="s">
        <v>181</v>
      </c>
      <c r="B181" s="195" t="s">
        <v>176</v>
      </c>
      <c r="C181" s="196" t="s">
        <v>183</v>
      </c>
      <c r="D181" s="197">
        <v>9665860.15</v>
      </c>
      <c r="E181" s="225">
        <v>0</v>
      </c>
      <c r="F181" s="198">
        <f>D181+E181</f>
        <v>9665860.15</v>
      </c>
      <c r="H181" s="34"/>
    </row>
    <row r="182" spans="1:6" s="6" customFormat="1" ht="10.5">
      <c r="A182" s="42" t="s">
        <v>5</v>
      </c>
      <c r="B182" s="23"/>
      <c r="C182" s="23"/>
      <c r="D182" s="23"/>
      <c r="E182" s="23"/>
      <c r="F182" s="226" t="s">
        <v>352</v>
      </c>
    </row>
    <row r="183" spans="1:6" s="6" customFormat="1" ht="9.75">
      <c r="A183" s="10"/>
      <c r="B183" s="11" t="s">
        <v>141</v>
      </c>
      <c r="C183" s="11" t="s">
        <v>141</v>
      </c>
      <c r="D183" s="261" t="s">
        <v>338</v>
      </c>
      <c r="E183" s="39" t="s">
        <v>386</v>
      </c>
      <c r="F183" s="227"/>
    </row>
    <row r="184" spans="1:6" s="6" customFormat="1" ht="9.75">
      <c r="A184" s="13" t="s">
        <v>113</v>
      </c>
      <c r="B184" s="14" t="s">
        <v>432</v>
      </c>
      <c r="C184" s="14" t="s">
        <v>404</v>
      </c>
      <c r="D184" s="261"/>
      <c r="E184" s="40" t="s">
        <v>396</v>
      </c>
      <c r="F184" s="228" t="s">
        <v>475</v>
      </c>
    </row>
    <row r="185" spans="1:6" s="6" customFormat="1" ht="9.75">
      <c r="A185" s="13"/>
      <c r="B185" s="14" t="s">
        <v>83</v>
      </c>
      <c r="C185" s="14" t="s">
        <v>10</v>
      </c>
      <c r="D185" s="261"/>
      <c r="E185" s="40" t="s">
        <v>532</v>
      </c>
      <c r="F185" s="228"/>
    </row>
    <row r="186" spans="1:6" s="6" customFormat="1" ht="9.75">
      <c r="A186" s="89">
        <v>1</v>
      </c>
      <c r="B186" s="109">
        <v>2</v>
      </c>
      <c r="C186" s="102">
        <v>3</v>
      </c>
      <c r="D186" s="102">
        <v>4</v>
      </c>
      <c r="E186" s="104" t="s">
        <v>436</v>
      </c>
      <c r="F186" s="104" t="s">
        <v>294</v>
      </c>
    </row>
    <row r="187" spans="1:22" s="6" customFormat="1" ht="10.5">
      <c r="A187" s="156" t="s">
        <v>286</v>
      </c>
      <c r="B187" s="170" t="s">
        <v>353</v>
      </c>
      <c r="C187" s="183" t="s">
        <v>4</v>
      </c>
      <c r="D187" s="184">
        <v>0</v>
      </c>
      <c r="E187" s="184">
        <v>0</v>
      </c>
      <c r="F187" s="160">
        <f>D187+E187</f>
        <v>0</v>
      </c>
      <c r="G187" s="174"/>
      <c r="H187" s="175"/>
      <c r="I187" s="34"/>
      <c r="J187" s="34"/>
      <c r="K187" s="34"/>
      <c r="L187" s="34"/>
      <c r="M187" s="34"/>
      <c r="N187" s="34"/>
      <c r="O187" s="176"/>
      <c r="P187" s="161"/>
      <c r="Q187" s="162"/>
      <c r="R187" s="163"/>
      <c r="S187" s="163"/>
      <c r="T187" s="163"/>
      <c r="U187" s="163"/>
      <c r="V187" s="163"/>
    </row>
    <row r="188" spans="1:22" s="6" customFormat="1" ht="10.5">
      <c r="A188" s="190" t="s">
        <v>476</v>
      </c>
      <c r="B188" s="179" t="s">
        <v>247</v>
      </c>
      <c r="C188" s="180" t="s">
        <v>4</v>
      </c>
      <c r="D188" s="181">
        <v>0</v>
      </c>
      <c r="E188" s="181">
        <v>0</v>
      </c>
      <c r="F188" s="182">
        <f>D188+E188</f>
        <v>0</v>
      </c>
      <c r="G188" s="174"/>
      <c r="H188" s="175"/>
      <c r="I188" s="34"/>
      <c r="J188" s="34"/>
      <c r="K188" s="34"/>
      <c r="L188" s="34"/>
      <c r="M188" s="34"/>
      <c r="N188" s="34"/>
      <c r="O188" s="176"/>
      <c r="P188" s="161"/>
      <c r="Q188" s="162"/>
      <c r="R188" s="163"/>
      <c r="S188" s="163"/>
      <c r="T188" s="163"/>
      <c r="U188" s="163"/>
      <c r="V188" s="163"/>
    </row>
    <row r="189" spans="1:6" s="6" customFormat="1" ht="33.75" customHeight="1">
      <c r="A189" s="191" t="s">
        <v>263</v>
      </c>
      <c r="B189" s="110" t="s">
        <v>543</v>
      </c>
      <c r="C189" s="111"/>
      <c r="D189" s="99"/>
      <c r="E189" s="113" t="s">
        <v>76</v>
      </c>
      <c r="F189" s="28"/>
    </row>
    <row r="190" spans="1:6" s="119" customFormat="1" ht="9.75">
      <c r="A190" s="112" t="s">
        <v>148</v>
      </c>
      <c r="B190" s="122"/>
      <c r="C190" s="120"/>
      <c r="D190" s="114" t="s">
        <v>63</v>
      </c>
      <c r="E190" s="115" t="s">
        <v>163</v>
      </c>
      <c r="F190" s="121"/>
    </row>
    <row r="191" spans="1:6" s="119" customFormat="1" ht="12.75" customHeight="1">
      <c r="A191" s="112"/>
      <c r="B191" s="122"/>
      <c r="C191" s="120"/>
      <c r="D191" s="114"/>
      <c r="E191" s="192"/>
      <c r="F191" s="121"/>
    </row>
    <row r="192" spans="1:6" s="6" customFormat="1" ht="9.75">
      <c r="A192" s="6" t="s">
        <v>534</v>
      </c>
      <c r="B192" s="91"/>
      <c r="C192" s="5"/>
      <c r="D192" s="5"/>
      <c r="E192" s="28"/>
      <c r="F192" s="28"/>
    </row>
    <row r="193" spans="1:6" s="6" customFormat="1" ht="11.25" customHeight="1">
      <c r="A193"/>
      <c r="B193" s="5"/>
      <c r="C193" s="118" t="s">
        <v>300</v>
      </c>
      <c r="D193" s="5"/>
      <c r="E193" s="28"/>
      <c r="F193" s="28"/>
    </row>
    <row r="194" spans="1:6" s="119" customFormat="1" ht="9.75">
      <c r="A194" s="120"/>
      <c r="B194" s="122"/>
      <c r="C194" s="120"/>
      <c r="D194" s="116" t="s">
        <v>524</v>
      </c>
      <c r="E194" s="117"/>
      <c r="F194" s="117"/>
    </row>
    <row r="195" spans="1:6" s="119" customFormat="1" ht="9.75">
      <c r="A195" s="120"/>
      <c r="B195" s="122"/>
      <c r="C195" s="120"/>
      <c r="D195" s="123"/>
      <c r="E195" s="124"/>
      <c r="F195" s="124"/>
    </row>
    <row r="196" spans="1:6" s="119" customFormat="1" ht="10.5">
      <c r="A196" s="120"/>
      <c r="B196" s="122"/>
      <c r="C196" s="125" t="s">
        <v>474</v>
      </c>
      <c r="D196" s="123" t="s">
        <v>70</v>
      </c>
      <c r="E196" s="124"/>
      <c r="F196" s="124"/>
    </row>
    <row r="197" spans="1:6" s="119" customFormat="1" ht="9.75">
      <c r="A197" s="120"/>
      <c r="B197" s="122"/>
      <c r="C197" s="126" t="s">
        <v>420</v>
      </c>
      <c r="D197" s="127" t="s">
        <v>486</v>
      </c>
      <c r="E197" s="128"/>
      <c r="F197" s="128"/>
    </row>
    <row r="198" spans="1:6" s="119" customFormat="1" ht="9.75">
      <c r="A198" s="120"/>
      <c r="B198" s="122"/>
      <c r="C198" s="120"/>
      <c r="D198" s="123"/>
      <c r="E198" s="124"/>
      <c r="F198" s="124"/>
    </row>
    <row r="199" spans="1:6" s="119" customFormat="1" ht="9.75">
      <c r="A199" s="120" t="s">
        <v>236</v>
      </c>
      <c r="B199" s="129" t="s">
        <v>5</v>
      </c>
      <c r="C199" s="130"/>
      <c r="D199" s="127"/>
      <c r="E199" s="129" t="s">
        <v>5</v>
      </c>
      <c r="F199" s="129"/>
    </row>
    <row r="200" spans="1:6" s="119" customFormat="1" ht="9.75">
      <c r="A200" s="112" t="s">
        <v>158</v>
      </c>
      <c r="B200" s="124" t="s">
        <v>163</v>
      </c>
      <c r="C200" s="123"/>
      <c r="D200" s="127"/>
      <c r="E200" s="124" t="s">
        <v>389</v>
      </c>
      <c r="F200" s="124"/>
    </row>
    <row r="201" spans="1:6" s="119" customFormat="1" ht="11.25" customHeight="1">
      <c r="A201" s="120"/>
      <c r="B201" s="122"/>
      <c r="C201" s="120"/>
      <c r="D201" s="123"/>
      <c r="E201" s="124"/>
      <c r="F201" s="124"/>
    </row>
    <row r="202" spans="1:6" s="6" customFormat="1" ht="9.75">
      <c r="A202" s="6" t="s">
        <v>534</v>
      </c>
      <c r="B202" s="91"/>
      <c r="C202" s="5"/>
      <c r="D202" s="5"/>
      <c r="E202" s="28"/>
      <c r="F202" s="28"/>
    </row>
  </sheetData>
  <mergeCells count="6">
    <mergeCell ref="D153:D155"/>
    <mergeCell ref="D183:D185"/>
    <mergeCell ref="D14:D16"/>
    <mergeCell ref="D36:D38"/>
    <mergeCell ref="D78:D80"/>
    <mergeCell ref="D117:D119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/>
  <rowBreaks count="5" manualBreakCount="5">
    <brk id="34" max="255" man="1"/>
    <brk id="76" max="255" man="1"/>
    <brk id="115" max="255" man="1"/>
    <brk id="151" max="255" man="1"/>
    <brk id="18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6"/>
  <sheetViews>
    <sheetView workbookViewId="0" topLeftCell="A139">
      <selection activeCell="A1" sqref="A1"/>
    </sheetView>
  </sheetViews>
  <sheetFormatPr defaultColWidth="9.125" defaultRowHeight="12.75"/>
  <cols>
    <col min="1" max="1" width="23.00390625" style="0" customWidth="1"/>
    <col min="2" max="2" width="81.00390625" style="0" customWidth="1"/>
    <col min="3" max="3" width="11.375" style="242" customWidth="1"/>
  </cols>
  <sheetData>
    <row r="1" spans="1:255" ht="12.75">
      <c r="A1" s="151"/>
      <c r="B1" t="s">
        <v>210</v>
      </c>
      <c r="C1" s="242" t="s">
        <v>277</v>
      </c>
      <c r="IU1" s="135" t="s">
        <v>559</v>
      </c>
    </row>
    <row r="2" spans="1:255" ht="12.75">
      <c r="A2" s="151" t="s">
        <v>56</v>
      </c>
      <c r="B2" s="92" t="s">
        <v>388</v>
      </c>
      <c r="C2" s="242" t="s">
        <v>277</v>
      </c>
      <c r="IU2" s="135"/>
    </row>
    <row r="3" spans="1:255" ht="12.75">
      <c r="A3" s="151" t="s">
        <v>366</v>
      </c>
      <c r="B3" s="92" t="s">
        <v>209</v>
      </c>
      <c r="C3" s="242" t="s">
        <v>277</v>
      </c>
      <c r="IU3" s="135"/>
    </row>
    <row r="4" spans="1:3" ht="12.75">
      <c r="A4" s="151" t="s">
        <v>412</v>
      </c>
      <c r="B4" t="s">
        <v>123</v>
      </c>
      <c r="C4" s="242" t="s">
        <v>277</v>
      </c>
    </row>
    <row r="5" spans="1:3" ht="12.75">
      <c r="A5" s="151" t="s">
        <v>317</v>
      </c>
      <c r="B5" t="s">
        <v>416</v>
      </c>
      <c r="C5" s="242" t="s">
        <v>277</v>
      </c>
    </row>
    <row r="6" spans="1:3" ht="12.75">
      <c r="A6" s="151"/>
      <c r="B6" s="81" t="s">
        <v>179</v>
      </c>
      <c r="C6" s="242" t="s">
        <v>277</v>
      </c>
    </row>
    <row r="7" spans="1:3" ht="12.75">
      <c r="A7" s="151" t="s">
        <v>419</v>
      </c>
      <c r="B7" s="80" t="s">
        <v>465</v>
      </c>
      <c r="C7" s="242" t="s">
        <v>277</v>
      </c>
    </row>
    <row r="8" spans="1:3" ht="12.75">
      <c r="A8" s="151"/>
      <c r="B8" s="80" t="s">
        <v>316</v>
      </c>
      <c r="C8" s="242" t="s">
        <v>277</v>
      </c>
    </row>
    <row r="9" spans="1:3" ht="12.75">
      <c r="A9" s="151"/>
      <c r="B9" s="80" t="s">
        <v>392</v>
      </c>
      <c r="C9" s="242" t="s">
        <v>277</v>
      </c>
    </row>
    <row r="10" spans="1:3" ht="12.75">
      <c r="A10" s="151" t="s">
        <v>259</v>
      </c>
      <c r="B10" s="80" t="s">
        <v>515</v>
      </c>
      <c r="C10" s="242" t="s">
        <v>277</v>
      </c>
    </row>
    <row r="11" spans="1:3" ht="12.75">
      <c r="A11" s="151" t="s">
        <v>52</v>
      </c>
      <c r="B11" s="80" t="s">
        <v>40</v>
      </c>
      <c r="C11" s="242" t="s">
        <v>277</v>
      </c>
    </row>
    <row r="12" spans="1:3" ht="12.75">
      <c r="A12" s="151" t="s">
        <v>343</v>
      </c>
      <c r="B12" s="80" t="s">
        <v>131</v>
      </c>
      <c r="C12" s="242" t="s">
        <v>277</v>
      </c>
    </row>
    <row r="13" spans="1:3" ht="25.5">
      <c r="A13" s="151" t="s">
        <v>107</v>
      </c>
      <c r="B13" s="80" t="s">
        <v>203</v>
      </c>
      <c r="C13" s="242" t="s">
        <v>277</v>
      </c>
    </row>
    <row r="14" spans="1:3" ht="12.75">
      <c r="A14" s="151" t="s">
        <v>296</v>
      </c>
      <c r="B14" s="80" t="s">
        <v>268</v>
      </c>
      <c r="C14" s="242" t="s">
        <v>277</v>
      </c>
    </row>
    <row r="15" spans="1:3" ht="12.75">
      <c r="A15" s="233" t="s">
        <v>157</v>
      </c>
      <c r="B15" s="234" t="s">
        <v>243</v>
      </c>
      <c r="C15" s="235" t="s">
        <v>277</v>
      </c>
    </row>
    <row r="16" spans="1:3" ht="12.75">
      <c r="A16" s="151" t="s">
        <v>104</v>
      </c>
      <c r="B16" s="47" t="s">
        <v>309</v>
      </c>
      <c r="C16" s="242" t="s">
        <v>277</v>
      </c>
    </row>
    <row r="17" spans="1:3" ht="12.75">
      <c r="A17" s="151" t="s">
        <v>458</v>
      </c>
      <c r="B17" s="47" t="s">
        <v>240</v>
      </c>
      <c r="C17" s="242" t="s">
        <v>277</v>
      </c>
    </row>
    <row r="18" spans="1:3" ht="12.75">
      <c r="A18" s="151" t="s">
        <v>547</v>
      </c>
      <c r="B18" s="47" t="s">
        <v>245</v>
      </c>
      <c r="C18" s="242" t="s">
        <v>277</v>
      </c>
    </row>
    <row r="19" spans="1:3" ht="12.75">
      <c r="A19" s="151" t="s">
        <v>319</v>
      </c>
      <c r="B19" s="47" t="s">
        <v>97</v>
      </c>
      <c r="C19" s="242" t="s">
        <v>277</v>
      </c>
    </row>
    <row r="20" spans="1:3" ht="12.75">
      <c r="A20" s="151" t="s">
        <v>400</v>
      </c>
      <c r="B20" s="47" t="s">
        <v>100</v>
      </c>
      <c r="C20" s="242" t="s">
        <v>277</v>
      </c>
    </row>
    <row r="21" spans="1:3" ht="12.75">
      <c r="A21" s="151" t="s">
        <v>356</v>
      </c>
      <c r="B21" s="47" t="s">
        <v>130</v>
      </c>
      <c r="C21" s="242" t="s">
        <v>277</v>
      </c>
    </row>
    <row r="22" spans="1:3" ht="12.75">
      <c r="A22" s="151" t="s">
        <v>365</v>
      </c>
      <c r="B22" s="47" t="s">
        <v>138</v>
      </c>
      <c r="C22" s="242" t="s">
        <v>277</v>
      </c>
    </row>
    <row r="23" spans="1:3" ht="12.75">
      <c r="A23" s="151" t="s">
        <v>503</v>
      </c>
      <c r="B23" s="47" t="s">
        <v>273</v>
      </c>
      <c r="C23" s="242" t="s">
        <v>277</v>
      </c>
    </row>
    <row r="24" spans="1:3" ht="12.75">
      <c r="A24" s="151" t="s">
        <v>508</v>
      </c>
      <c r="B24" s="47" t="s">
        <v>280</v>
      </c>
      <c r="C24" s="242" t="s">
        <v>277</v>
      </c>
    </row>
    <row r="25" spans="1:3" ht="12.75">
      <c r="A25" s="151" t="s">
        <v>285</v>
      </c>
      <c r="B25" s="47" t="s">
        <v>485</v>
      </c>
      <c r="C25" s="242" t="s">
        <v>277</v>
      </c>
    </row>
    <row r="26" spans="1:3" ht="12.75">
      <c r="A26" s="151" t="s">
        <v>150</v>
      </c>
      <c r="B26" s="47" t="s">
        <v>496</v>
      </c>
      <c r="C26" s="242" t="s">
        <v>277</v>
      </c>
    </row>
    <row r="27" spans="1:3" ht="12.75">
      <c r="A27" s="151" t="s">
        <v>146</v>
      </c>
      <c r="B27" s="47" t="s">
        <v>339</v>
      </c>
      <c r="C27" s="242" t="s">
        <v>277</v>
      </c>
    </row>
    <row r="28" spans="1:3" ht="12.75">
      <c r="A28" s="151" t="s">
        <v>0</v>
      </c>
      <c r="B28" s="47" t="s">
        <v>349</v>
      </c>
      <c r="C28" s="242" t="s">
        <v>277</v>
      </c>
    </row>
    <row r="29" spans="1:3" ht="12.75">
      <c r="A29" s="151" t="s">
        <v>498</v>
      </c>
      <c r="B29" s="47" t="s">
        <v>276</v>
      </c>
      <c r="C29" s="242" t="s">
        <v>277</v>
      </c>
    </row>
    <row r="30" spans="1:3" ht="12.75">
      <c r="A30" s="151" t="s">
        <v>511</v>
      </c>
      <c r="B30" s="47" t="s">
        <v>282</v>
      </c>
      <c r="C30" s="242" t="s">
        <v>277</v>
      </c>
    </row>
    <row r="31" spans="1:3" ht="12.75">
      <c r="A31" s="151" t="s">
        <v>351</v>
      </c>
      <c r="B31" s="47" t="s">
        <v>133</v>
      </c>
      <c r="C31" s="242" t="s">
        <v>277</v>
      </c>
    </row>
    <row r="32" spans="1:3" ht="12.75">
      <c r="A32" s="151" t="s">
        <v>370</v>
      </c>
      <c r="B32" s="47" t="s">
        <v>139</v>
      </c>
      <c r="C32" s="242" t="s">
        <v>277</v>
      </c>
    </row>
    <row r="33" spans="1:3" ht="12.75">
      <c r="A33" s="151" t="s">
        <v>427</v>
      </c>
      <c r="B33" s="47" t="s">
        <v>58</v>
      </c>
      <c r="C33" s="242" t="s">
        <v>277</v>
      </c>
    </row>
    <row r="34" spans="1:3" ht="12.75">
      <c r="A34" s="151" t="s">
        <v>291</v>
      </c>
      <c r="B34" s="47" t="s">
        <v>67</v>
      </c>
      <c r="C34" s="242" t="s">
        <v>277</v>
      </c>
    </row>
    <row r="35" spans="1:3" ht="12.75">
      <c r="A35" s="151" t="s">
        <v>569</v>
      </c>
      <c r="B35" s="47" t="s">
        <v>198</v>
      </c>
      <c r="C35" s="242" t="s">
        <v>277</v>
      </c>
    </row>
    <row r="36" spans="1:3" ht="12.75">
      <c r="A36" s="151" t="s">
        <v>434</v>
      </c>
      <c r="B36" s="47" t="s">
        <v>207</v>
      </c>
      <c r="C36" s="242" t="s">
        <v>277</v>
      </c>
    </row>
    <row r="37" spans="1:3" ht="12.75">
      <c r="A37" s="151" t="s">
        <v>62</v>
      </c>
      <c r="B37" s="47" t="s">
        <v>425</v>
      </c>
      <c r="C37" s="242" t="s">
        <v>277</v>
      </c>
    </row>
    <row r="38" spans="1:3" ht="12.75">
      <c r="A38" s="151" t="s">
        <v>91</v>
      </c>
      <c r="B38" s="47" t="s">
        <v>320</v>
      </c>
      <c r="C38" s="242" t="s">
        <v>277</v>
      </c>
    </row>
    <row r="39" spans="1:3" ht="12.75">
      <c r="A39" s="151" t="s">
        <v>51</v>
      </c>
      <c r="B39" s="47" t="s">
        <v>325</v>
      </c>
      <c r="C39" s="242" t="s">
        <v>277</v>
      </c>
    </row>
    <row r="40" spans="1:3" ht="12.75">
      <c r="A40" s="151" t="s">
        <v>235</v>
      </c>
      <c r="B40" s="47" t="s">
        <v>460</v>
      </c>
      <c r="C40" s="242" t="s">
        <v>277</v>
      </c>
    </row>
    <row r="41" spans="1:3" ht="12.75">
      <c r="A41" s="151" t="s">
        <v>191</v>
      </c>
      <c r="B41" s="47" t="s">
        <v>468</v>
      </c>
      <c r="C41" s="242" t="s">
        <v>277</v>
      </c>
    </row>
    <row r="42" spans="1:3" ht="12.75">
      <c r="A42" s="151" t="s">
        <v>342</v>
      </c>
      <c r="B42" s="47" t="s">
        <v>144</v>
      </c>
      <c r="C42" s="242" t="s">
        <v>277</v>
      </c>
    </row>
    <row r="43" spans="1:3" ht="12.75">
      <c r="A43" s="151" t="s">
        <v>375</v>
      </c>
      <c r="B43" s="47" t="s">
        <v>147</v>
      </c>
      <c r="C43" s="242" t="s">
        <v>277</v>
      </c>
    </row>
    <row r="44" spans="1:3" ht="12.75">
      <c r="A44" s="151" t="s">
        <v>490</v>
      </c>
      <c r="B44" s="47" t="s">
        <v>283</v>
      </c>
      <c r="C44" s="242" t="s">
        <v>277</v>
      </c>
    </row>
    <row r="45" spans="1:3" ht="12.75">
      <c r="A45" s="151" t="s">
        <v>520</v>
      </c>
      <c r="B45" s="47" t="s">
        <v>289</v>
      </c>
      <c r="C45" s="242" t="s">
        <v>277</v>
      </c>
    </row>
    <row r="46" spans="1:3" ht="12.75">
      <c r="A46" s="151" t="s">
        <v>449</v>
      </c>
      <c r="B46" s="47" t="s">
        <v>248</v>
      </c>
      <c r="C46" s="242" t="s">
        <v>277</v>
      </c>
    </row>
    <row r="47" spans="1:3" ht="12.75">
      <c r="A47" s="151" t="s">
        <v>553</v>
      </c>
      <c r="B47" s="47" t="s">
        <v>255</v>
      </c>
      <c r="C47" s="242" t="s">
        <v>277</v>
      </c>
    </row>
    <row r="48" spans="1:3" ht="12.75">
      <c r="A48" s="151" t="s">
        <v>308</v>
      </c>
      <c r="B48" s="47" t="s">
        <v>103</v>
      </c>
      <c r="C48" s="242" t="s">
        <v>277</v>
      </c>
    </row>
    <row r="49" spans="1:3" ht="12.75">
      <c r="A49" s="151" t="s">
        <v>407</v>
      </c>
      <c r="B49" s="47" t="s">
        <v>111</v>
      </c>
      <c r="C49" s="242" t="s">
        <v>277</v>
      </c>
    </row>
    <row r="50" spans="1:3" ht="12.75">
      <c r="A50" s="151" t="s">
        <v>129</v>
      </c>
      <c r="B50" s="47" t="s">
        <v>355</v>
      </c>
      <c r="C50" s="242" t="s">
        <v>277</v>
      </c>
    </row>
    <row r="51" spans="1:3" ht="12.75">
      <c r="A51" s="151" t="s">
        <v>16</v>
      </c>
      <c r="B51" s="47" t="s">
        <v>364</v>
      </c>
      <c r="C51" s="242" t="s">
        <v>277</v>
      </c>
    </row>
    <row r="52" spans="1:3" ht="12.75">
      <c r="A52" s="151" t="s">
        <v>272</v>
      </c>
      <c r="B52" s="47" t="s">
        <v>502</v>
      </c>
      <c r="C52" s="242" t="s">
        <v>277</v>
      </c>
    </row>
    <row r="53" spans="1:3" ht="12.75">
      <c r="A53" s="151" t="s">
        <v>161</v>
      </c>
      <c r="B53" s="47" t="s">
        <v>507</v>
      </c>
      <c r="C53" s="242" t="s">
        <v>277</v>
      </c>
    </row>
    <row r="54" spans="1:3" ht="12.75">
      <c r="A54" s="151" t="s">
        <v>239</v>
      </c>
      <c r="B54" s="47" t="s">
        <v>457</v>
      </c>
      <c r="C54" s="242" t="s">
        <v>277</v>
      </c>
    </row>
    <row r="55" spans="1:3" ht="12.75">
      <c r="A55" s="151" t="s">
        <v>188</v>
      </c>
      <c r="B55" s="47" t="s">
        <v>464</v>
      </c>
      <c r="C55" s="242" t="s">
        <v>277</v>
      </c>
    </row>
    <row r="56" spans="1:3" ht="12.75">
      <c r="A56" s="151" t="s">
        <v>96</v>
      </c>
      <c r="B56" s="47" t="s">
        <v>318</v>
      </c>
      <c r="C56" s="242" t="s">
        <v>277</v>
      </c>
    </row>
    <row r="57" spans="1:3" ht="12.75">
      <c r="A57" s="151" t="s">
        <v>47</v>
      </c>
      <c r="B57" s="47" t="s">
        <v>323</v>
      </c>
      <c r="C57" s="242" t="s">
        <v>277</v>
      </c>
    </row>
    <row r="58" spans="1:3" ht="12.75">
      <c r="A58" s="151" t="s">
        <v>202</v>
      </c>
      <c r="B58" s="47" t="s">
        <v>566</v>
      </c>
      <c r="C58" s="242" t="s">
        <v>277</v>
      </c>
    </row>
    <row r="59" spans="1:3" ht="12.75">
      <c r="A59" s="151" t="s">
        <v>228</v>
      </c>
      <c r="B59" s="47" t="s">
        <v>572</v>
      </c>
      <c r="C59" s="242" t="s">
        <v>277</v>
      </c>
    </row>
    <row r="60" spans="1:3" ht="12.75">
      <c r="A60" s="151" t="s">
        <v>61</v>
      </c>
      <c r="B60" s="47" t="s">
        <v>424</v>
      </c>
      <c r="C60" s="242" t="s">
        <v>277</v>
      </c>
    </row>
    <row r="61" spans="1:3" ht="12.75">
      <c r="A61" s="151" t="s">
        <v>84</v>
      </c>
      <c r="B61" s="47" t="s">
        <v>431</v>
      </c>
      <c r="C61" s="242" t="s">
        <v>277</v>
      </c>
    </row>
    <row r="62" spans="1:3" ht="12.75">
      <c r="A62" s="151" t="s">
        <v>160</v>
      </c>
      <c r="B62" s="47" t="s">
        <v>510</v>
      </c>
      <c r="C62" s="242" t="s">
        <v>277</v>
      </c>
    </row>
    <row r="63" spans="1:3" ht="12.75">
      <c r="A63" s="151" t="s">
        <v>11</v>
      </c>
      <c r="B63" s="47" t="s">
        <v>369</v>
      </c>
      <c r="C63" s="242" t="s">
        <v>277</v>
      </c>
    </row>
    <row r="64" spans="1:3" ht="12.75">
      <c r="A64" s="151" t="s">
        <v>50</v>
      </c>
      <c r="B64" s="47" t="s">
        <v>397</v>
      </c>
      <c r="C64" s="242" t="s">
        <v>277</v>
      </c>
    </row>
    <row r="65" spans="1:3" ht="12.75">
      <c r="A65" s="151" t="s">
        <v>190</v>
      </c>
      <c r="B65" s="47" t="s">
        <v>544</v>
      </c>
      <c r="C65" s="242" t="s">
        <v>277</v>
      </c>
    </row>
    <row r="66" spans="1:3" ht="12.75">
      <c r="A66" s="151" t="s">
        <v>374</v>
      </c>
      <c r="B66" s="47" t="s">
        <v>6</v>
      </c>
      <c r="C66" s="242" t="s">
        <v>277</v>
      </c>
    </row>
    <row r="67" spans="1:3" ht="12.75">
      <c r="A67" s="151" t="s">
        <v>341</v>
      </c>
      <c r="B67" s="47" t="s">
        <v>9</v>
      </c>
      <c r="C67" s="242" t="s">
        <v>277</v>
      </c>
    </row>
    <row r="68" spans="1:3" ht="12.75">
      <c r="A68" s="151" t="s">
        <v>519</v>
      </c>
      <c r="B68" s="47" t="s">
        <v>152</v>
      </c>
      <c r="C68" s="242" t="s">
        <v>277</v>
      </c>
    </row>
    <row r="69" spans="1:3" ht="12.75">
      <c r="A69" s="151" t="s">
        <v>489</v>
      </c>
      <c r="B69" s="47" t="s">
        <v>159</v>
      </c>
      <c r="C69" s="242" t="s">
        <v>277</v>
      </c>
    </row>
    <row r="70" spans="1:3" ht="12.75">
      <c r="A70" s="151" t="s">
        <v>121</v>
      </c>
      <c r="B70" s="47" t="s">
        <v>329</v>
      </c>
      <c r="C70" s="242" t="s">
        <v>277</v>
      </c>
    </row>
    <row r="71" spans="1:3" ht="12.75">
      <c r="A71" s="233" t="s">
        <v>443</v>
      </c>
      <c r="B71" s="234" t="s">
        <v>222</v>
      </c>
      <c r="C71" s="235" t="s">
        <v>277</v>
      </c>
    </row>
    <row r="72" spans="1:3" ht="26.25">
      <c r="A72" s="236" t="s">
        <v>430</v>
      </c>
      <c r="B72" s="237" t="s">
        <v>557</v>
      </c>
      <c r="C72" s="243" t="s">
        <v>25</v>
      </c>
    </row>
    <row r="73" spans="1:3" ht="12.75">
      <c r="A73" s="236" t="s">
        <v>384</v>
      </c>
      <c r="B73" s="237" t="s">
        <v>22</v>
      </c>
      <c r="C73" s="243" t="s">
        <v>25</v>
      </c>
    </row>
    <row r="74" spans="1:3" ht="12.75">
      <c r="A74" s="236" t="s">
        <v>481</v>
      </c>
      <c r="B74" s="237" t="s">
        <v>363</v>
      </c>
      <c r="C74" s="243" t="s">
        <v>25</v>
      </c>
    </row>
    <row r="75" spans="1:3" ht="12.75">
      <c r="A75" s="240" t="s">
        <v>360</v>
      </c>
      <c r="B75" s="238" t="s">
        <v>173</v>
      </c>
      <c r="C75" s="244" t="s">
        <v>25</v>
      </c>
    </row>
    <row r="76" spans="1:3" ht="26.25">
      <c r="A76" s="236" t="s">
        <v>542</v>
      </c>
      <c r="B76" s="237" t="s">
        <v>557</v>
      </c>
      <c r="C76" s="243" t="s">
        <v>169</v>
      </c>
    </row>
    <row r="77" spans="1:3" ht="12.75">
      <c r="A77" s="236" t="s">
        <v>561</v>
      </c>
      <c r="B77" s="237" t="s">
        <v>120</v>
      </c>
      <c r="C77" s="243" t="s">
        <v>169</v>
      </c>
    </row>
    <row r="78" spans="1:3" ht="12.75">
      <c r="A78" s="236" t="s">
        <v>306</v>
      </c>
      <c r="B78" s="237" t="s">
        <v>363</v>
      </c>
      <c r="C78" s="243" t="s">
        <v>169</v>
      </c>
    </row>
    <row r="79" spans="1:3" ht="12.75">
      <c r="A79" s="240" t="s">
        <v>467</v>
      </c>
      <c r="B79" s="238" t="s">
        <v>173</v>
      </c>
      <c r="C79" s="244" t="s">
        <v>169</v>
      </c>
    </row>
    <row r="80" spans="1:3" ht="26.25">
      <c r="A80" s="236" t="s">
        <v>214</v>
      </c>
      <c r="B80" s="237" t="s">
        <v>557</v>
      </c>
      <c r="C80" s="243" t="s">
        <v>315</v>
      </c>
    </row>
    <row r="81" spans="1:3" ht="12.75">
      <c r="A81" s="236" t="s">
        <v>172</v>
      </c>
      <c r="B81" s="237" t="s">
        <v>295</v>
      </c>
      <c r="C81" s="243" t="s">
        <v>315</v>
      </c>
    </row>
    <row r="82" spans="1:3" ht="12.75">
      <c r="A82" s="236" t="s">
        <v>126</v>
      </c>
      <c r="B82" s="237" t="s">
        <v>363</v>
      </c>
      <c r="C82" s="243" t="s">
        <v>315</v>
      </c>
    </row>
    <row r="83" spans="1:3" ht="12.75">
      <c r="A83" s="240" t="s">
        <v>288</v>
      </c>
      <c r="B83" s="238" t="s">
        <v>173</v>
      </c>
      <c r="C83" s="244" t="s">
        <v>315</v>
      </c>
    </row>
    <row r="84" spans="1:3" ht="26.25">
      <c r="A84" s="236" t="s">
        <v>36</v>
      </c>
      <c r="B84" s="237" t="s">
        <v>557</v>
      </c>
      <c r="C84" s="243" t="s">
        <v>453</v>
      </c>
    </row>
    <row r="85" spans="1:3" ht="12.75">
      <c r="A85" s="236" t="s">
        <v>66</v>
      </c>
      <c r="B85" s="237" t="s">
        <v>423</v>
      </c>
      <c r="C85" s="243" t="s">
        <v>453</v>
      </c>
    </row>
    <row r="86" spans="1:3" ht="12.75">
      <c r="A86" s="236" t="s">
        <v>234</v>
      </c>
      <c r="B86" s="237" t="s">
        <v>363</v>
      </c>
      <c r="C86" s="243" t="s">
        <v>453</v>
      </c>
    </row>
    <row r="87" spans="1:3" ht="12.75">
      <c r="A87" s="240" t="s">
        <v>110</v>
      </c>
      <c r="B87" s="238" t="s">
        <v>173</v>
      </c>
      <c r="C87" s="244" t="s">
        <v>453</v>
      </c>
    </row>
    <row r="88" spans="1:3" ht="26.25">
      <c r="A88" s="236" t="s">
        <v>573</v>
      </c>
      <c r="B88" s="237" t="s">
        <v>557</v>
      </c>
      <c r="C88" s="243" t="s">
        <v>28</v>
      </c>
    </row>
    <row r="89" spans="1:3" ht="12.75">
      <c r="A89" s="236" t="s">
        <v>533</v>
      </c>
      <c r="B89" s="237" t="s">
        <v>556</v>
      </c>
      <c r="C89" s="243" t="s">
        <v>28</v>
      </c>
    </row>
    <row r="90" spans="1:3" ht="12.75">
      <c r="A90" s="236" t="s">
        <v>337</v>
      </c>
      <c r="B90" s="237" t="s">
        <v>363</v>
      </c>
      <c r="C90" s="243" t="s">
        <v>28</v>
      </c>
    </row>
    <row r="91" spans="1:3" ht="12.75">
      <c r="A91" s="240" t="s">
        <v>506</v>
      </c>
      <c r="B91" s="238" t="s">
        <v>173</v>
      </c>
      <c r="C91" s="244" t="s">
        <v>28</v>
      </c>
    </row>
    <row r="92" spans="1:3" ht="26.25">
      <c r="A92" s="236" t="s">
        <v>395</v>
      </c>
      <c r="B92" s="237" t="s">
        <v>557</v>
      </c>
      <c r="C92" s="243" t="s">
        <v>171</v>
      </c>
    </row>
    <row r="93" spans="1:3" ht="12.75">
      <c r="A93" s="236" t="s">
        <v>418</v>
      </c>
      <c r="B93" s="237" t="s">
        <v>444</v>
      </c>
      <c r="C93" s="243" t="s">
        <v>171</v>
      </c>
    </row>
    <row r="94" spans="1:3" ht="12.75">
      <c r="A94" s="236" t="s">
        <v>447</v>
      </c>
      <c r="B94" s="237" t="s">
        <v>363</v>
      </c>
      <c r="C94" s="243" t="s">
        <v>171</v>
      </c>
    </row>
    <row r="95" spans="1:3" ht="12.75">
      <c r="A95" s="240" t="s">
        <v>322</v>
      </c>
      <c r="B95" s="238" t="s">
        <v>173</v>
      </c>
      <c r="C95" s="244" t="s">
        <v>171</v>
      </c>
    </row>
    <row r="96" spans="1:3" ht="26.25">
      <c r="A96" s="236" t="s">
        <v>466</v>
      </c>
      <c r="B96" s="237" t="s">
        <v>557</v>
      </c>
      <c r="C96" s="243" t="s">
        <v>314</v>
      </c>
    </row>
    <row r="97" spans="1:3" ht="12.75">
      <c r="A97" s="236" t="s">
        <v>495</v>
      </c>
      <c r="B97" s="237" t="s">
        <v>387</v>
      </c>
      <c r="C97" s="243" t="s">
        <v>314</v>
      </c>
    </row>
    <row r="98" spans="1:3" ht="12.75">
      <c r="A98" s="236" t="s">
        <v>379</v>
      </c>
      <c r="B98" s="237" t="s">
        <v>363</v>
      </c>
      <c r="C98" s="243" t="s">
        <v>314</v>
      </c>
    </row>
    <row r="99" spans="1:3" ht="12.75">
      <c r="A99" s="240" t="s">
        <v>541</v>
      </c>
      <c r="B99" s="238" t="s">
        <v>173</v>
      </c>
      <c r="C99" s="244" t="s">
        <v>314</v>
      </c>
    </row>
    <row r="100" spans="1:3" ht="26.25">
      <c r="A100" s="236" t="s">
        <v>82</v>
      </c>
      <c r="B100" s="237" t="s">
        <v>557</v>
      </c>
      <c r="C100" s="243" t="s">
        <v>452</v>
      </c>
    </row>
    <row r="101" spans="1:3" ht="12.75">
      <c r="A101" s="236" t="s">
        <v>128</v>
      </c>
      <c r="B101" s="237" t="s">
        <v>219</v>
      </c>
      <c r="C101" s="243" t="s">
        <v>452</v>
      </c>
    </row>
    <row r="102" spans="1:3" ht="12.75">
      <c r="A102" s="236" t="s">
        <v>168</v>
      </c>
      <c r="B102" s="237" t="s">
        <v>363</v>
      </c>
      <c r="C102" s="243" t="s">
        <v>452</v>
      </c>
    </row>
    <row r="103" spans="1:3" ht="12.75">
      <c r="A103" s="240" t="s">
        <v>8</v>
      </c>
      <c r="B103" s="238" t="s">
        <v>173</v>
      </c>
      <c r="C103" s="244" t="s">
        <v>452</v>
      </c>
    </row>
    <row r="104" spans="1:3" ht="26.25">
      <c r="A104" s="236" t="s">
        <v>261</v>
      </c>
      <c r="B104" s="237" t="s">
        <v>557</v>
      </c>
      <c r="C104" s="243" t="s">
        <v>27</v>
      </c>
    </row>
    <row r="105" spans="1:3" ht="12.75">
      <c r="A105" s="236" t="s">
        <v>231</v>
      </c>
      <c r="B105" s="237" t="s">
        <v>212</v>
      </c>
      <c r="C105" s="243" t="s">
        <v>27</v>
      </c>
    </row>
    <row r="106" spans="1:3" ht="12.75">
      <c r="A106" s="236" t="s">
        <v>69</v>
      </c>
      <c r="B106" s="237" t="s">
        <v>363</v>
      </c>
      <c r="C106" s="243" t="s">
        <v>27</v>
      </c>
    </row>
    <row r="107" spans="1:3" ht="12.75">
      <c r="A107" s="233" t="s">
        <v>187</v>
      </c>
      <c r="B107" s="237" t="s">
        <v>173</v>
      </c>
      <c r="C107" s="243" t="s">
        <v>27</v>
      </c>
    </row>
    <row r="108" spans="1:3" ht="26.25">
      <c r="A108" s="236" t="s">
        <v>440</v>
      </c>
      <c r="B108" s="239" t="s">
        <v>557</v>
      </c>
      <c r="C108" s="245" t="s">
        <v>560</v>
      </c>
    </row>
    <row r="109" spans="1:3" ht="12.75">
      <c r="A109" s="236" t="s">
        <v>483</v>
      </c>
      <c r="B109" s="237" t="s">
        <v>529</v>
      </c>
      <c r="C109" s="243" t="s">
        <v>560</v>
      </c>
    </row>
    <row r="110" spans="1:3" ht="12.75">
      <c r="A110" s="236" t="s">
        <v>383</v>
      </c>
      <c r="B110" s="237" t="s">
        <v>363</v>
      </c>
      <c r="C110" s="243" t="s">
        <v>560</v>
      </c>
    </row>
    <row r="111" spans="1:3" ht="12.75">
      <c r="A111" s="240" t="s">
        <v>514</v>
      </c>
      <c r="B111" s="238" t="s">
        <v>173</v>
      </c>
      <c r="C111" s="244" t="s">
        <v>560</v>
      </c>
    </row>
    <row r="112" spans="1:3" ht="26.25">
      <c r="A112" s="236" t="s">
        <v>332</v>
      </c>
      <c r="B112" s="237" t="s">
        <v>557</v>
      </c>
      <c r="C112" s="243" t="s">
        <v>415</v>
      </c>
    </row>
    <row r="113" spans="1:3" ht="12.75">
      <c r="A113" s="236" t="s">
        <v>304</v>
      </c>
      <c r="B113" s="237" t="s">
        <v>479</v>
      </c>
      <c r="C113" s="243" t="s">
        <v>415</v>
      </c>
    </row>
    <row r="114" spans="1:3" ht="12.75">
      <c r="A114" s="236" t="s">
        <v>564</v>
      </c>
      <c r="B114" s="237" t="s">
        <v>363</v>
      </c>
      <c r="C114" s="243" t="s">
        <v>415</v>
      </c>
    </row>
    <row r="115" spans="1:3" ht="12.75">
      <c r="A115" s="240" t="s">
        <v>405</v>
      </c>
      <c r="B115" s="238" t="s">
        <v>173</v>
      </c>
      <c r="C115" s="244" t="s">
        <v>415</v>
      </c>
    </row>
    <row r="116" spans="1:3" ht="26.25">
      <c r="A116" s="236" t="s">
        <v>550</v>
      </c>
      <c r="B116" s="237" t="s">
        <v>557</v>
      </c>
      <c r="C116" s="243" t="s">
        <v>281</v>
      </c>
    </row>
    <row r="117" spans="1:3" ht="12.75">
      <c r="A117" s="236" t="s">
        <v>528</v>
      </c>
      <c r="B117" s="237" t="s">
        <v>422</v>
      </c>
      <c r="C117" s="243" t="s">
        <v>281</v>
      </c>
    </row>
    <row r="118" spans="1:3" ht="12.75">
      <c r="A118" s="236" t="s">
        <v>348</v>
      </c>
      <c r="B118" s="237" t="s">
        <v>363</v>
      </c>
      <c r="C118" s="243" t="s">
        <v>281</v>
      </c>
    </row>
    <row r="119" spans="1:3" ht="12.75">
      <c r="A119" s="240" t="s">
        <v>473</v>
      </c>
      <c r="B119" s="238" t="s">
        <v>173</v>
      </c>
      <c r="C119" s="244" t="s">
        <v>281</v>
      </c>
    </row>
    <row r="120" spans="1:3" ht="26.25">
      <c r="A120" s="236" t="s">
        <v>127</v>
      </c>
      <c r="B120" s="237" t="s">
        <v>557</v>
      </c>
      <c r="C120" s="243" t="s">
        <v>137</v>
      </c>
    </row>
    <row r="121" spans="1:3" ht="12.75">
      <c r="A121" s="236" t="s">
        <v>81</v>
      </c>
      <c r="B121" s="237" t="s">
        <v>251</v>
      </c>
      <c r="C121" s="243" t="s">
        <v>137</v>
      </c>
    </row>
    <row r="122" spans="1:3" ht="12.75">
      <c r="A122" s="236" t="s">
        <v>217</v>
      </c>
      <c r="B122" s="237" t="s">
        <v>363</v>
      </c>
      <c r="C122" s="243" t="s">
        <v>137</v>
      </c>
    </row>
    <row r="123" spans="1:3" ht="12.75">
      <c r="A123" s="240" t="s">
        <v>55</v>
      </c>
      <c r="B123" s="238" t="s">
        <v>173</v>
      </c>
      <c r="C123" s="244" t="s">
        <v>137</v>
      </c>
    </row>
    <row r="124" spans="1:3" ht="26.25">
      <c r="A124" s="236" t="s">
        <v>335</v>
      </c>
      <c r="B124" s="237" t="s">
        <v>557</v>
      </c>
      <c r="C124" s="243" t="s">
        <v>563</v>
      </c>
    </row>
    <row r="125" spans="1:3" ht="12.75">
      <c r="A125" s="236" t="s">
        <v>299</v>
      </c>
      <c r="B125" s="237" t="s">
        <v>54</v>
      </c>
      <c r="C125" s="243" t="s">
        <v>563</v>
      </c>
    </row>
    <row r="126" spans="1:3" ht="12.75">
      <c r="A126" s="236" t="s">
        <v>571</v>
      </c>
      <c r="B126" s="237" t="s">
        <v>363</v>
      </c>
      <c r="C126" s="243" t="s">
        <v>563</v>
      </c>
    </row>
    <row r="127" spans="1:3" ht="12.75">
      <c r="A127" s="240" t="s">
        <v>410</v>
      </c>
      <c r="B127" s="238" t="s">
        <v>173</v>
      </c>
      <c r="C127" s="244" t="s">
        <v>563</v>
      </c>
    </row>
    <row r="128" spans="1:3" ht="26.25">
      <c r="A128" s="236" t="s">
        <v>90</v>
      </c>
      <c r="B128" s="237" t="s">
        <v>557</v>
      </c>
      <c r="C128" s="243" t="s">
        <v>417</v>
      </c>
    </row>
    <row r="129" spans="1:3" ht="12.75">
      <c r="A129" s="236" t="s">
        <v>118</v>
      </c>
      <c r="B129" s="237" t="s">
        <v>373</v>
      </c>
      <c r="C129" s="243" t="s">
        <v>417</v>
      </c>
    </row>
    <row r="130" spans="1:3" ht="12.75">
      <c r="A130" s="236" t="s">
        <v>180</v>
      </c>
      <c r="B130" s="237" t="s">
        <v>363</v>
      </c>
      <c r="C130" s="243" t="s">
        <v>417</v>
      </c>
    </row>
    <row r="131" spans="1:3" ht="12.75">
      <c r="A131" s="240" t="s">
        <v>20</v>
      </c>
      <c r="B131" s="238" t="s">
        <v>173</v>
      </c>
      <c r="C131" s="244" t="s">
        <v>417</v>
      </c>
    </row>
    <row r="132" spans="1:3" ht="26.25">
      <c r="A132" s="236" t="s">
        <v>267</v>
      </c>
      <c r="B132" s="237" t="s">
        <v>557</v>
      </c>
      <c r="C132" s="243" t="s">
        <v>279</v>
      </c>
    </row>
    <row r="133" spans="1:3" ht="12.75">
      <c r="A133" s="236" t="s">
        <v>227</v>
      </c>
      <c r="B133" s="237" t="s">
        <v>362</v>
      </c>
      <c r="C133" s="243" t="s">
        <v>279</v>
      </c>
    </row>
    <row r="134" spans="1:3" ht="12.75">
      <c r="A134" s="236" t="s">
        <v>74</v>
      </c>
      <c r="B134" s="237" t="s">
        <v>363</v>
      </c>
      <c r="C134" s="243" t="s">
        <v>279</v>
      </c>
    </row>
    <row r="135" spans="1:3" ht="12.75">
      <c r="A135" s="240" t="s">
        <v>195</v>
      </c>
      <c r="B135" s="238" t="s">
        <v>173</v>
      </c>
      <c r="C135" s="244" t="s">
        <v>279</v>
      </c>
    </row>
    <row r="136" spans="1:3" ht="26.25">
      <c r="A136" s="236" t="s">
        <v>303</v>
      </c>
      <c r="B136" s="237" t="s">
        <v>557</v>
      </c>
      <c r="C136" s="243" t="s">
        <v>136</v>
      </c>
    </row>
    <row r="137" spans="1:3" ht="12.75">
      <c r="A137" s="236" t="s">
        <v>331</v>
      </c>
      <c r="B137" s="237" t="s">
        <v>497</v>
      </c>
      <c r="C137" s="243" t="s">
        <v>136</v>
      </c>
    </row>
    <row r="138" spans="1:3" ht="12.75">
      <c r="A138" s="236" t="s">
        <v>540</v>
      </c>
      <c r="B138" s="237" t="s">
        <v>363</v>
      </c>
      <c r="C138" s="243" t="s">
        <v>136</v>
      </c>
    </row>
    <row r="139" spans="1:3" ht="12.75">
      <c r="A139" s="240" t="s">
        <v>378</v>
      </c>
      <c r="B139" s="238" t="s">
        <v>173</v>
      </c>
      <c r="C139" s="244" t="s">
        <v>136</v>
      </c>
    </row>
    <row r="140" spans="1:3" ht="26.25">
      <c r="A140" s="236" t="s">
        <v>482</v>
      </c>
      <c r="B140" s="237" t="s">
        <v>557</v>
      </c>
      <c r="C140" s="243" t="s">
        <v>562</v>
      </c>
    </row>
    <row r="141" spans="1:3" ht="12.75">
      <c r="A141" s="236" t="s">
        <v>439</v>
      </c>
      <c r="B141" s="237" t="s">
        <v>527</v>
      </c>
      <c r="C141" s="243" t="s">
        <v>562</v>
      </c>
    </row>
    <row r="142" spans="1:3" ht="12.75">
      <c r="A142" s="236" t="s">
        <v>433</v>
      </c>
      <c r="B142" s="237" t="s">
        <v>363</v>
      </c>
      <c r="C142" s="243" t="s">
        <v>562</v>
      </c>
    </row>
    <row r="143" spans="1:3" ht="12.75">
      <c r="A143" s="233" t="s">
        <v>555</v>
      </c>
      <c r="B143" s="241" t="s">
        <v>173</v>
      </c>
      <c r="C143" s="246" t="s">
        <v>562</v>
      </c>
    </row>
    <row r="144" spans="1:3" ht="26.25">
      <c r="A144" s="236" t="s">
        <v>278</v>
      </c>
      <c r="B144" s="237" t="s">
        <v>307</v>
      </c>
      <c r="C144" s="243" t="s">
        <v>244</v>
      </c>
    </row>
    <row r="145" spans="1:3" ht="12.75">
      <c r="A145" s="236" t="s">
        <v>254</v>
      </c>
      <c r="B145" s="237" t="s">
        <v>347</v>
      </c>
      <c r="C145" s="243" t="s">
        <v>244</v>
      </c>
    </row>
    <row r="146" spans="1:3" ht="12.75">
      <c r="A146" s="236" t="s">
        <v>44</v>
      </c>
      <c r="B146" s="237" t="s">
        <v>363</v>
      </c>
      <c r="C146" s="243" t="s">
        <v>244</v>
      </c>
    </row>
    <row r="147" spans="1:3" ht="12.75">
      <c r="A147" s="236" t="s">
        <v>206</v>
      </c>
      <c r="B147" s="237" t="s">
        <v>173</v>
      </c>
      <c r="C147" s="243" t="s">
        <v>244</v>
      </c>
    </row>
    <row r="148" spans="1:3" ht="12.75">
      <c r="A148" s="240" t="s">
        <v>233</v>
      </c>
      <c r="B148" s="238" t="s">
        <v>313</v>
      </c>
      <c r="C148" s="244" t="s">
        <v>244</v>
      </c>
    </row>
    <row r="149" spans="1:3" ht="26.25">
      <c r="A149" s="236" t="s">
        <v>135</v>
      </c>
      <c r="B149" s="237" t="s">
        <v>307</v>
      </c>
      <c r="C149" s="243" t="s">
        <v>494</v>
      </c>
    </row>
    <row r="150" spans="1:3" ht="12.75">
      <c r="A150" s="236" t="s">
        <v>109</v>
      </c>
      <c r="B150" s="237" t="s">
        <v>242</v>
      </c>
      <c r="C150" s="243" t="s">
        <v>494</v>
      </c>
    </row>
    <row r="151" spans="1:3" ht="12.75">
      <c r="A151" s="236" t="s">
        <v>185</v>
      </c>
      <c r="B151" s="237" t="s">
        <v>363</v>
      </c>
      <c r="C151" s="243" t="s">
        <v>494</v>
      </c>
    </row>
    <row r="152" spans="1:3" ht="12.75">
      <c r="A152" s="236" t="s">
        <v>65</v>
      </c>
      <c r="B152" s="237" t="s">
        <v>173</v>
      </c>
      <c r="C152" s="243" t="s">
        <v>494</v>
      </c>
    </row>
    <row r="153" spans="1:3" ht="12.75">
      <c r="A153" s="233" t="s">
        <v>89</v>
      </c>
      <c r="B153" s="241" t="s">
        <v>313</v>
      </c>
      <c r="C153" s="246" t="s">
        <v>494</v>
      </c>
    </row>
    <row r="154" spans="1:3" ht="12.75">
      <c r="A154" s="151" t="s">
        <v>156</v>
      </c>
      <c r="B154" s="80" t="s">
        <v>266</v>
      </c>
      <c r="C154" s="242" t="s">
        <v>71</v>
      </c>
    </row>
    <row r="155" spans="1:3" ht="12.75">
      <c r="A155" s="151" t="s">
        <v>149</v>
      </c>
      <c r="B155" s="80" t="s">
        <v>266</v>
      </c>
      <c r="C155" s="242" t="s">
        <v>71</v>
      </c>
    </row>
    <row r="156" spans="1:3" ht="12.75">
      <c r="A156" s="151" t="s">
        <v>170</v>
      </c>
      <c r="B156" s="80" t="s">
        <v>266</v>
      </c>
      <c r="C156" s="242" t="s">
        <v>71</v>
      </c>
    </row>
    <row r="157" spans="1:3" ht="12.75">
      <c r="A157" s="151" t="s">
        <v>166</v>
      </c>
      <c r="B157" s="80" t="s">
        <v>266</v>
      </c>
      <c r="C157" s="242" t="s">
        <v>71</v>
      </c>
    </row>
    <row r="158" spans="1:3" ht="12.75">
      <c r="A158" s="151" t="s">
        <v>175</v>
      </c>
      <c r="B158" s="80" t="s">
        <v>266</v>
      </c>
      <c r="C158" s="242" t="s">
        <v>71</v>
      </c>
    </row>
    <row r="159" spans="1:3" ht="12.75">
      <c r="A159" s="151" t="s">
        <v>474</v>
      </c>
      <c r="B159" s="80" t="s">
        <v>270</v>
      </c>
      <c r="C159" s="242" t="s">
        <v>71</v>
      </c>
    </row>
    <row r="160" spans="1:3" ht="12.75">
      <c r="A160" s="151" t="s">
        <v>501</v>
      </c>
      <c r="B160" s="80" t="s">
        <v>463</v>
      </c>
      <c r="C160" s="242" t="s">
        <v>71</v>
      </c>
    </row>
    <row r="161" spans="1:3" ht="12.75">
      <c r="A161" s="151" t="s">
        <v>216</v>
      </c>
      <c r="B161" s="80" t="s">
        <v>35</v>
      </c>
      <c r="C161" s="242" t="s">
        <v>71</v>
      </c>
    </row>
    <row r="162" spans="1:3" ht="12.75">
      <c r="A162" s="151" t="s">
        <v>117</v>
      </c>
      <c r="B162" s="80" t="s">
        <v>551</v>
      </c>
      <c r="C162" s="242" t="s">
        <v>71</v>
      </c>
    </row>
    <row r="163" spans="1:3" ht="12.75">
      <c r="A163" s="152" t="s">
        <v>213</v>
      </c>
      <c r="B163" s="145" t="s">
        <v>123</v>
      </c>
      <c r="C163" s="148" t="s">
        <v>71</v>
      </c>
    </row>
    <row r="164" spans="1:3" ht="12.75">
      <c r="A164" s="152" t="s">
        <v>143</v>
      </c>
      <c r="B164" s="145" t="s">
        <v>403</v>
      </c>
      <c r="C164" s="148" t="s">
        <v>71</v>
      </c>
    </row>
    <row r="165" spans="1:3" ht="12.75">
      <c r="A165" s="152" t="s">
        <v>413</v>
      </c>
      <c r="B165" s="144" t="s">
        <v>463</v>
      </c>
      <c r="C165" s="148" t="s">
        <v>71</v>
      </c>
    </row>
    <row r="166" spans="1:3" ht="12.75">
      <c r="A166" s="152" t="s">
        <v>454</v>
      </c>
      <c r="B166" s="144" t="s">
        <v>324</v>
      </c>
      <c r="C166" s="148" t="s">
        <v>71</v>
      </c>
    </row>
    <row r="167" spans="1:3" ht="12.75">
      <c r="A167" s="152" t="s">
        <v>354</v>
      </c>
      <c r="B167" s="144" t="s">
        <v>456</v>
      </c>
      <c r="C167" s="148" t="s">
        <v>71</v>
      </c>
    </row>
    <row r="168" spans="1:3" ht="12.75">
      <c r="A168" s="152" t="s">
        <v>346</v>
      </c>
      <c r="B168" s="145" t="s">
        <v>64</v>
      </c>
      <c r="C168" s="148" t="s">
        <v>71</v>
      </c>
    </row>
    <row r="169" spans="1:3" ht="12.75">
      <c r="A169" s="152" t="s">
        <v>99</v>
      </c>
      <c r="B169" s="145" t="s">
        <v>565</v>
      </c>
      <c r="C169" s="148" t="s">
        <v>71</v>
      </c>
    </row>
    <row r="170" spans="1:3" ht="12.75">
      <c r="A170" s="152" t="s">
        <v>142</v>
      </c>
      <c r="B170" s="145" t="s">
        <v>472</v>
      </c>
      <c r="C170" s="148" t="s">
        <v>71</v>
      </c>
    </row>
    <row r="171" spans="1:3" s="65" customFormat="1" ht="12.75">
      <c r="A171" s="152" t="s">
        <v>178</v>
      </c>
      <c r="B171" s="144" t="s">
        <v>253</v>
      </c>
      <c r="C171" s="148" t="s">
        <v>71</v>
      </c>
    </row>
    <row r="172" spans="1:3" s="65" customFormat="1" ht="25.5">
      <c r="A172" s="153" t="s">
        <v>218</v>
      </c>
      <c r="B172" s="146" t="s">
        <v>155</v>
      </c>
      <c r="C172" s="149" t="s">
        <v>71</v>
      </c>
    </row>
    <row r="173" spans="1:3" s="65" customFormat="1" ht="12.75">
      <c r="A173" s="132" t="s">
        <v>252</v>
      </c>
      <c r="B173" s="147" t="s">
        <v>438</v>
      </c>
      <c r="C173" s="150" t="s">
        <v>71</v>
      </c>
    </row>
    <row r="174" spans="1:3" ht="12.75">
      <c r="A174" s="132"/>
      <c r="B174" s="131" t="s">
        <v>330</v>
      </c>
      <c r="C174" s="150" t="s">
        <v>71</v>
      </c>
    </row>
    <row r="175" spans="1:3" ht="12.75">
      <c r="A175" s="132"/>
      <c r="B175" s="131" t="s">
        <v>197</v>
      </c>
      <c r="C175" s="150" t="s">
        <v>71</v>
      </c>
    </row>
    <row r="176" spans="1:3" ht="12.75">
      <c r="A176" s="151"/>
      <c r="B176" s="80" t="s">
        <v>238</v>
      </c>
      <c r="C176" s="242" t="s">
        <v>71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2021-03-10T07:14:55Z</dcterms:created>
  <dcterms:modified xsi:type="dcterms:W3CDTF">2021-03-10T07:14:55Z</dcterms:modified>
  <cp:category/>
  <cp:version/>
  <cp:contentType/>
  <cp:contentStatus/>
</cp:coreProperties>
</file>